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Documentos preparación\Declaración responsable\Declaraciones Responsables bloque 1\"/>
    </mc:Choice>
  </mc:AlternateContent>
  <xr:revisionPtr revIDLastSave="0" documentId="13_ncr:1_{EB505F13-332F-4FA2-B0BE-ED955631C0FC}" xr6:coauthVersionLast="47" xr6:coauthVersionMax="47" xr10:uidLastSave="{00000000-0000-0000-0000-000000000000}"/>
  <workbookProtection workbookAlgorithmName="SHA-512" workbookHashValue="fHLEBIPu1ckpj6X0H1AsqWNBzctVj1wAPS24JlRVkjU3iaYHpqmFx1gQIDAjx5ZYdWhAPgo/iM4NjCXtB0y+GA==" workbookSaltValue="TVd0lmxCZKWpcajmNNZm6g==" workbookSpinCount="100000" lockStructure="1"/>
  <bookViews>
    <workbookView xWindow="-108" yWindow="-108" windowWidth="23256" windowHeight="1245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1'!$A$1:$AH$157</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<sst xmlns="http://schemas.openxmlformats.org/spreadsheetml/2006/main" count="2796" uniqueCount="886">
  <si>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</si>
  <si>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</si>
  <si>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</si>
  <si>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</si>
  <si>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</si>
  <si>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</si>
  <si>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</si>
  <si>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</si>
  <si>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</si>
  <si>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</si>
  <si>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</si>
  <si>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</si>
  <si>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</si>
  <si>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</si>
  <si>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</si>
  <si>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</si>
  <si>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</si>
  <si>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</si>
  <si>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</si>
  <si>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</si>
  <si>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</si>
  <si>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</si>
  <si>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</si>
  <si>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</si>
  <si>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</si>
  <si>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</si>
  <si>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</si>
  <si>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</si>
  <si>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</si>
  <si>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</si>
  <si>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</si>
  <si>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</si>
  <si>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</si>
  <si>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</si>
  <si>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</si>
  <si>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</si>
  <si>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</si>
  <si>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</si>
  <si>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</si>
  <si>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</si>
  <si>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</si>
  <si>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</si>
  <si>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</si>
  <si>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</si>
  <si>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</si>
  <si>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</si>
  <si>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</si>
  <si>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</si>
  <si>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</si>
  <si>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</si>
  <si>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</si>
  <si>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</si>
  <si>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</si>
  <si>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</si>
  <si>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</si>
  <si>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</si>
  <si>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</si>
  <si>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</si>
  <si>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</si>
  <si>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</si>
  <si>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</si>
  <si>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</si>
  <si>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</si>
  <si>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</si>
  <si>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</si>
  <si>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</si>
  <si>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</si>
  <si>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</si>
  <si>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</si>
  <si>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</si>
  <si>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</si>
  <si>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</si>
  <si>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</si>
  <si>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</si>
  <si>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</si>
  <si>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</si>
  <si>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</si>
  <si>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</si>
  <si>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</si>
  <si>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</si>
  <si>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</si>
  <si>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</si>
  <si>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</si>
  <si>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</si>
  <si>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</si>
  <si>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</si>
  <si>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</si>
  <si>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</si>
  <si>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</si>
  <si>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</si>
  <si>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</si>
  <si>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</si>
  <si>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</si>
  <si>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</si>
  <si>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</si>
  <si>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</si>
  <si>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</si>
  <si>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</si>
  <si>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</si>
  <si>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</si>
  <si>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</si>
  <si>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</si>
  <si>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</si>
  <si>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</si>
  <si>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</si>
  <si>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</si>
  <si>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</si>
  <si>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</si>
  <si>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</si>
  <si>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</si>
  <si>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</si>
  <si>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</si>
  <si>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</si>
  <si>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</si>
  <si>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</si>
  <si>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</si>
  <si>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</si>
  <si>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</si>
  <si>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</si>
  <si>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</si>
  <si>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</si>
  <si>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</si>
  <si>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</si>
  <si>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</si>
  <si>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</si>
  <si>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</si>
  <si>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</si>
  <si>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</si>
  <si>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</si>
  <si>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</si>
  <si>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</si>
  <si>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</si>
  <si>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</si>
  <si>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</si>
  <si>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</si>
  <si>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</si>
  <si>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</si>
  <si>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</si>
  <si>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</si>
  <si>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</si>
  <si>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</si>
  <si>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</si>
  <si>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</si>
  <si>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</si>
  <si>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</si>
  <si>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</si>
  <si>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</si>
  <si>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</si>
  <si>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</si>
  <si>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</si>
  <si>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</si>
  <si>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</si>
  <si>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</si>
  <si>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</si>
  <si>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</si>
  <si>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</si>
  <si>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</si>
  <si>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</si>
  <si>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</si>
  <si>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</si>
  <si>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</si>
  <si>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</si>
  <si>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</si>
  <si>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</si>
  <si>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</si>
  <si>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</si>
  <si>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</si>
  <si>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</si>
  <si>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</si>
  <si>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</si>
  <si>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</si>
  <si>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</si>
  <si>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</si>
  <si>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</si>
  <si>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</si>
  <si>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</si>
  <si>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</si>
  <si>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</si>
  <si>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</si>
  <si>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</si>
  <si>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</si>
  <si>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</si>
  <si>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</si>
  <si>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</si>
  <si>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</si>
  <si>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</si>
  <si>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</si>
  <si>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</si>
  <si>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</si>
  <si>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</si>
  <si>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</si>
  <si>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</si>
  <si>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</si>
  <si>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</si>
  <si>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</si>
  <si>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</si>
  <si>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</si>
  <si>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</si>
  <si>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</si>
  <si>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</si>
  <si>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</si>
  <si>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</si>
  <si>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</si>
  <si>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</si>
  <si>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</si>
  <si>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</si>
  <si>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</si>
  <si>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</si>
  <si>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</si>
  <si>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</si>
  <si>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</si>
  <si>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</si>
  <si>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</si>
  <si>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</si>
  <si>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</si>
  <si>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</si>
  <si>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</si>
  <si>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</si>
  <si>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</si>
  <si>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</si>
  <si>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</si>
  <si>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</si>
  <si>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</si>
  <si>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</si>
  <si>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</si>
  <si>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</si>
  <si>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</si>
  <si>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</si>
  <si>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</si>
  <si>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</si>
  <si>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</si>
  <si>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</si>
  <si>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</si>
  <si>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</si>
  <si>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</si>
  <si>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</si>
  <si>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</si>
  <si>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</si>
  <si>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</si>
  <si>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</si>
  <si>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</si>
  <si>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</si>
  <si>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</si>
  <si>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</si>
  <si>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</si>
  <si>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</si>
  <si>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</si>
  <si>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</si>
  <si>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</si>
  <si>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</si>
  <si>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</si>
  <si>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</si>
  <si>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</si>
  <si>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</si>
  <si>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</si>
  <si>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</si>
  <si>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</si>
  <si>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</si>
  <si>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</si>
  <si>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</si>
  <si>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</si>
  <si>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</si>
  <si>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</si>
  <si>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</si>
  <si>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</si>
  <si>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</si>
  <si>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</si>
  <si>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</si>
  <si>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</si>
  <si>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</si>
  <si>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</si>
  <si>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</si>
  <si>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</si>
  <si>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</si>
  <si>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</si>
  <si>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</si>
  <si>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</si>
  <si>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</si>
  <si>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</si>
  <si>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</si>
  <si>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</si>
  <si>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</si>
  <si>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</si>
  <si>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</si>
  <si>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</si>
  <si>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</si>
  <si>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</si>
  <si>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</si>
  <si>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</si>
  <si>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</si>
  <si>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</si>
  <si>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</si>
  <si>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</si>
  <si>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</si>
  <si>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</si>
  <si>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</si>
  <si>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</si>
  <si>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</si>
  <si>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</si>
  <si>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</si>
  <si>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</si>
  <si>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</si>
  <si>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</si>
  <si>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</si>
  <si>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</si>
  <si>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</si>
  <si>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</si>
  <si>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</si>
  <si>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</si>
  <si>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</si>
  <si>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</si>
  <si>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</si>
  <si>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</si>
  <si>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</si>
  <si>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</si>
  <si>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</si>
  <si>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</si>
  <si>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</si>
  <si>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</si>
  <si>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</si>
  <si>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</si>
  <si>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</si>
  <si>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</si>
  <si>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</si>
  <si>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</si>
  <si>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</si>
  <si>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</si>
  <si>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</si>
  <si>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</si>
  <si>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</si>
  <si>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</si>
  <si>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</si>
  <si>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</si>
  <si>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</si>
  <si>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</si>
  <si>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</si>
  <si>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</si>
  <si>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</si>
  <si>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</si>
  <si>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</si>
  <si>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</si>
  <si>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</si>
  <si>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</si>
  <si>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</si>
  <si>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</si>
  <si>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</si>
  <si>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</si>
  <si>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</si>
  <si>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</si>
  <si>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</si>
  <si>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</si>
  <si>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</si>
  <si>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</si>
  <si>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</si>
  <si>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</si>
  <si>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</si>
  <si>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</si>
  <si>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</si>
  <si>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</si>
  <si>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</si>
  <si>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</si>
  <si>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</si>
  <si>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</si>
  <si>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</si>
  <si>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</si>
  <si>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</si>
  <si>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</si>
  <si>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</si>
  <si>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</si>
  <si>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</si>
  <si>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</si>
  <si>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</si>
  <si>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</si>
  <si>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</si>
  <si>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</si>
  <si>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</si>
  <si>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</si>
  <si>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</si>
  <si>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</si>
  <si>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</si>
  <si>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</si>
  <si>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</si>
  <si>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</si>
  <si>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</si>
  <si>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</si>
  <si>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</si>
  <si>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</si>
  <si>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</si>
  <si>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</si>
  <si>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</si>
  <si>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</si>
  <si>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</si>
  <si>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</si>
  <si>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</si>
  <si>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</si>
  <si>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</si>
  <si>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</si>
  <si>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</si>
  <si>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</si>
  <si>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</si>
  <si>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</si>
  <si>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</si>
  <si>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</si>
  <si>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</si>
  <si>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</si>
  <si>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</si>
  <si>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</si>
  <si>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</si>
  <si>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</si>
  <si>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</si>
  <si>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</si>
  <si>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</si>
  <si>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</si>
  <si>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</si>
  <si>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</si>
  <si>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</si>
  <si>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</si>
  <si>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</si>
  <si>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</si>
  <si>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</si>
  <si>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</si>
  <si>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</si>
  <si>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</si>
  <si>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</si>
  <si>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</si>
  <si>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</si>
  <si>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</si>
  <si>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</si>
  <si>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</si>
  <si>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</si>
  <si>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</si>
  <si>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</si>
  <si>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</si>
  <si>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</si>
  <si>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</si>
  <si>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</si>
  <si>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</si>
  <si>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</si>
  <si>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</si>
  <si>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</si>
  <si>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</si>
  <si>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</si>
  <si>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</si>
  <si>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</si>
  <si>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</si>
  <si>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</si>
  <si>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</si>
  <si>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</si>
  <si>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</si>
  <si>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</si>
  <si>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</si>
  <si>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</si>
  <si>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</si>
  <si>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</si>
  <si>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</si>
  <si>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</si>
  <si>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</si>
  <si>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</si>
  <si>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</si>
  <si>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</si>
  <si>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</si>
  <si>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</si>
  <si>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</si>
  <si>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</si>
  <si>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</si>
  <si>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</si>
  <si>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</si>
  <si>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</si>
  <si>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</si>
  <si>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</si>
  <si>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</si>
  <si>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</si>
  <si>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</si>
  <si>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</si>
  <si>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</si>
  <si>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</si>
  <si>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</si>
  <si>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</si>
  <si>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</si>
  <si>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</si>
  <si>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</si>
  <si>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</si>
  <si>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</si>
  <si>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</si>
  <si>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</si>
  <si>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</si>
  <si>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</si>
  <si>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</si>
  <si>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</si>
  <si>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</si>
  <si>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</si>
  <si>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</si>
  <si>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</si>
  <si>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</si>
  <si>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</si>
  <si>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</si>
  <si>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</si>
  <si>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</si>
  <si>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</si>
  <si>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</si>
  <si>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</si>
  <si>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</si>
  <si>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</si>
  <si>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</si>
  <si>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</si>
  <si>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</si>
  <si>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</si>
  <si>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</si>
  <si>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</si>
  <si>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</si>
  <si>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</si>
  <si>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</si>
  <si>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</si>
  <si>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</si>
  <si>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</si>
  <si>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</si>
  <si>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</si>
  <si>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</si>
  <si>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</si>
  <si>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</si>
  <si>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</si>
  <si>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</si>
  <si>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</si>
  <si>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</si>
  <si>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</si>
  <si>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</si>
  <si>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</si>
  <si>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</si>
  <si>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</si>
  <si>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</si>
  <si>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</si>
  <si>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</si>
  <si>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</si>
  <si>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</si>
  <si>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</si>
  <si>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</si>
  <si>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</si>
  <si>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</si>
  <si>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</si>
  <si>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</si>
  <si>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</si>
  <si>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</si>
  <si>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</si>
  <si>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</si>
  <si>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</si>
  <si>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</si>
  <si>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</si>
  <si>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</si>
  <si>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</si>
  <si>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</si>
  <si>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</si>
  <si>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</si>
  <si>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</si>
  <si>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</si>
  <si>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</si>
  <si>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</si>
  <si>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</si>
  <si>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</si>
  <si>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</si>
  <si>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</si>
  <si>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</si>
  <si>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</si>
  <si>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</si>
  <si>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</si>
  <si>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</si>
  <si>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</si>
  <si>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</si>
  <si>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</si>
  <si>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</si>
  <si>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</si>
  <si>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</si>
  <si>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</si>
  <si>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</si>
  <si>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</si>
  <si>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</si>
  <si>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</si>
  <si>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</si>
  <si>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</si>
  <si>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</si>
  <si>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</si>
  <si>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</si>
  <si>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</si>
  <si>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</si>
  <si>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</si>
  <si>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</si>
  <si>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</si>
  <si>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</si>
  <si>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</si>
  <si>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</si>
  <si>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</si>
  <si>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</si>
  <si>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</si>
  <si>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</si>
  <si>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</si>
  <si>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</si>
  <si>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</si>
  <si>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</si>
  <si>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</si>
  <si>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</si>
  <si>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</si>
  <si>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</si>
  <si>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</si>
  <si>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</si>
  <si>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</si>
  <si>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</si>
  <si>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</si>
  <si>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</si>
  <si>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</si>
  <si>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</si>
  <si>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</si>
  <si>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</si>
  <si>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</si>
  <si>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</si>
  <si>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</si>
  <si>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</si>
  <si>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</si>
  <si>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</si>
  <si>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</si>
  <si>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</si>
  <si>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</si>
  <si>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</si>
  <si>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</si>
  <si>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</si>
  <si>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</si>
  <si>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</si>
  <si>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</si>
  <si>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</si>
  <si>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</si>
  <si>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</si>
  <si>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</si>
  <si>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</si>
  <si>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</si>
  <si>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</si>
  <si>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</si>
  <si>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</si>
  <si>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</si>
  <si>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</si>
  <si>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</si>
  <si>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</si>
  <si>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</si>
  <si>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</si>
  <si>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</si>
  <si>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</si>
  <si>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</si>
  <si>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</si>
  <si>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</si>
  <si>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</si>
  <si>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</si>
  <si>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</si>
  <si>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</si>
  <si>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</si>
  <si>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</si>
  <si>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</si>
  <si>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</si>
  <si>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</si>
  <si>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</si>
  <si>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</si>
  <si>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</si>
  <si>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</si>
  <si>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</si>
  <si>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</si>
  <si>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</si>
  <si>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</si>
  <si>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</si>
  <si>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</si>
  <si>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</si>
  <si>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</si>
  <si>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</si>
  <si>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</si>
  <si>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</si>
  <si>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</si>
  <si>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</si>
  <si>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</si>
  <si>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</si>
  <si>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</si>
  <si>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</si>
  <si>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</si>
  <si>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</si>
  <si>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</si>
  <si>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</si>
  <si>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</si>
  <si>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</si>
  <si>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</si>
  <si>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</si>
  <si>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</si>
  <si>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</si>
  <si>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</si>
  <si>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</si>
  <si>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TR-ESRC-003</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</si>
  <si>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</si>
  <si>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</si>
  <si>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</si>
  <si>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</si>
  <si>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</si>
  <si>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</si>
  <si>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</si>
  <si>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</si>
  <si>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</si>
  <si>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</si>
  <si>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</si>
  <si>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</si>
  <si>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</si>
  <si>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</si>
  <si>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</si>
  <si>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</si>
  <si>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</si>
  <si>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</si>
  <si>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</si>
  <si>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</si>
  <si>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</si>
  <si>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</si>
  <si>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</si>
  <si>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</si>
  <si>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</si>
  <si>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</si>
  <si>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</si>
  <si>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</si>
  <si>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</si>
  <si>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</si>
  <si>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</si>
  <si>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</si>
  <si>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</si>
  <si>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</si>
  <si>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</si>
  <si>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</si>
  <si>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</si>
  <si>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</si>
  <si>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</si>
  <si>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</si>
  <si>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</si>
  <si>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</si>
  <si>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</si>
  <si>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</si>
  <si>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</si>
  <si>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</si>
  <si>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</si>
  <si>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</si>
  <si>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</si>
  <si>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</si>
  <si>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</si>
  <si>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</si>
  <si>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</si>
  <si>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</si>
  <si>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</si>
  <si>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</si>
  <si>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</si>
  <si>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</si>
  <si>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</si>
  <si>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</si>
  <si>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</si>
  <si>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</si>
  <si>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</si>
  <si>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</si>
  <si>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</si>
  <si>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</si>
  <si>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</si>
  <si>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</si>
  <si>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</si>
  <si>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</si>
  <si>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</si>
  <si>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</si>
  <si>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</si>
  <si>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</si>
  <si>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</si>
  <si>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</si>
  <si>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</si>
  <si>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</si>
  <si>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</si>
  <si>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</si>
  <si>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</si>
  <si>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</si>
  <si>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</si>
  <si>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</si>
  <si>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</si>
  <si>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</si>
  <si>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</si>
  <si>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</si>
  <si>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</si>
  <si>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</si>
  <si>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</si>
  <si>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</si>
  <si>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</si>
  <si>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</si>
  <si>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</si>
  <si>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</si>
  <si>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</si>
  <si>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</si>
  <si>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</si>
  <si>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</si>
  <si>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</si>
  <si>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</si>
  <si>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</si>
  <si>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</si>
  <si>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</si>
  <si>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</si>
  <si>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</si>
  <si>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</si>
  <si>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</si>
  <si>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</si>
  <si>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</si>
  <si>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</si>
  <si>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</si>
  <si>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</si>
  <si>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</si>
  <si>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</si>
  <si>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</si>
  <si>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</si>
  <si>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</si>
  <si>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</si>
  <si>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</si>
  <si>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</si>
  <si>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</si>
  <si>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</si>
  <si>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</si>
  <si>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</si>
  <si>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</si>
  <si>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</si>
  <si>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</si>
  <si>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</si>
  <si>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</si>
  <si>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</si>
  <si>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</si>
  <si>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</si>
  <si>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</si>
  <si>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</si>
  <si>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</si>
  <si>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</si>
  <si>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</si>
  <si>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</si>
  <si>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</si>
  <si>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</si>
  <si>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</si>
  <si>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</si>
  <si>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</si>
  <si>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</si>
  <si>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</si>
  <si>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</si>
  <si>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</si>
  <si>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</si>
  <si>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</si>
  <si>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</si>
  <si>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</si>
  <si>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</si>
  <si>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</si>
  <si>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</si>
  <si>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</si>
  <si>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</si>
  <si>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</si>
  <si>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</si>
  <si>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</si>
  <si>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</si>
  <si>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</si>
  <si>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</si>
  <si>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</si>
  <si>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</si>
  <si>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</si>
  <si>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</si>
  <si>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</si>
  <si>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</si>
  <si>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</si>
  <si>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</si>
  <si>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</si>
  <si>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</si>
  <si>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</si>
  <si>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</si>
  <si>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</si>
  <si>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</si>
  <si>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</si>
  <si>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</si>
  <si>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</si>
  <si>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</si>
  <si>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</si>
  <si>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</si>
  <si>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</si>
  <si>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</si>
  <si>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</si>
  <si>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</si>
  <si>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</si>
  <si>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</si>
  <si>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</si>
  <si>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</si>
  <si>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</si>
  <si>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 xml:space="preserve"> - 7 años de experiencia demostrable en la aplicación de los Métodos Comunes de Seguridad, Normativa CENELEC y Procedimientos de Diseño Seguro de ADIF.
 - Formación acreditable en Ingeniería RAMS Ferroviaria.</t>
  </si>
  <si>
    <t xml:space="preserve"> - 10 años de experiencia en el sector ferroviario, de los cuales, al menos 5 en actividades de seguridad operacional, aplicando los Métodos Comunes de Seguridad y/o la normativa CENELEC.</t>
  </si>
  <si>
    <t xml:space="preserve"> - 15 años de experiencia en diseño y/o construcción de instalaciones de suministro o generación de energía electrica de los cuales 5 deben ser en el entorno de tracción ferroviaria.</t>
  </si>
  <si>
    <t>Técnico/a de apoyo a la gestión y seguimiento de expedientes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</si>
</sst>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cellStyleXfs>
  <cellXfs count="20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5"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5" borderId="10" xfId="0" applyFont="1" applyFill="1" applyBorder="1" applyAlignment="1">
      <alignment horizontal="center" vertical="center" wrapText="1"/>
    </xf>
    <xf numFmtId="0" fontId="26" fillId="5" borderId="7" xfId="0" applyFont="1" applyFill="1" applyBorder="1" applyAlignment="1" applyProtection="1">
      <alignment horizontal="center" vertical="center"/>
      <protection hidden="1"/>
    </xf>
    <xf numFmtId="164" fontId="26" fillId="5"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8"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4" borderId="35" xfId="0" applyFont="1" applyFill="1" applyBorder="1" applyAlignment="1">
      <alignment vertical="center" wrapText="1"/>
    </xf>
    <xf numFmtId="1" fontId="13" fillId="4" borderId="36" xfId="0" applyNumberFormat="1" applyFont="1" applyFill="1" applyBorder="1" applyAlignment="1">
      <alignment horizontal="center" vertical="center" shrinkToFit="1"/>
    </xf>
    <xf numFmtId="0" fontId="25" fillId="5" borderId="29" xfId="0" applyFont="1" applyFill="1" applyBorder="1" applyAlignment="1">
      <alignment horizontal="center" vertical="center" wrapText="1"/>
    </xf>
    <xf numFmtId="0" fontId="25" fillId="5" borderId="25" xfId="0" applyFont="1" applyFill="1" applyBorder="1" applyAlignment="1">
      <alignment horizontal="center" vertical="center" wrapText="1"/>
    </xf>
    <xf numFmtId="164" fontId="13" fillId="5" borderId="25" xfId="0" applyNumberFormat="1" applyFont="1" applyFill="1" applyBorder="1" applyAlignment="1" applyProtection="1">
      <alignment horizontal="center" vertical="center" wrapText="1"/>
      <protection hidden="1"/>
    </xf>
    <xf numFmtId="1" fontId="13" fillId="4" borderId="38" xfId="0" applyNumberFormat="1" applyFont="1" applyFill="1" applyBorder="1" applyAlignment="1">
      <alignment horizontal="center" vertical="center" shrinkToFit="1"/>
    </xf>
    <xf numFmtId="164" fontId="10" fillId="5"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7"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7"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5" borderId="25" xfId="0" applyNumberFormat="1" applyFont="1" applyFill="1" applyBorder="1" applyAlignment="1" applyProtection="1">
      <alignment horizontal="center" vertical="center" wrapText="1"/>
      <protection hidden="1"/>
    </xf>
    <xf numFmtId="0" fontId="36" fillId="10" borderId="46" xfId="5" applyFont="1" applyFill="1" applyBorder="1" applyAlignment="1">
      <alignment horizontal="center" vertical="center" wrapText="1"/>
    </xf>
    <xf numFmtId="0" fontId="37" fillId="3" borderId="46" xfId="5" applyFont="1" applyFill="1" applyBorder="1" applyAlignment="1">
      <alignment horizontal="center" vertical="center" wrapText="1"/>
    </xf>
    <xf numFmtId="0" fontId="36" fillId="10" borderId="46" xfId="5" applyFont="1" applyFill="1" applyBorder="1" applyAlignment="1">
      <alignment horizontal="center" vertical="center"/>
    </xf>
    <xf numFmtId="49" fontId="38" fillId="9" borderId="7" xfId="5" applyNumberFormat="1" applyFont="1" applyFill="1" applyBorder="1" applyAlignment="1" applyProtection="1">
      <alignment horizontal="center" vertical="center" wrapText="1"/>
      <protection locked="0"/>
    </xf>
    <xf numFmtId="49" fontId="38" fillId="9" borderId="7" xfId="5" applyNumberFormat="1" applyFont="1" applyFill="1" applyBorder="1" applyAlignment="1" applyProtection="1">
      <alignment horizontal="center" vertical="center"/>
      <protection locked="0"/>
    </xf>
    <xf numFmtId="0" fontId="38" fillId="11" borderId="7" xfId="5" applyFont="1" applyFill="1" applyBorder="1" applyAlignment="1" applyProtection="1">
      <alignment horizontal="center" vertical="center" wrapText="1"/>
      <protection locked="0"/>
    </xf>
    <xf numFmtId="49" fontId="38" fillId="0" borderId="7" xfId="5" applyNumberFormat="1" applyFont="1" applyBorder="1" applyAlignment="1" applyProtection="1">
      <alignment horizontal="center" vertical="center" wrapText="1"/>
      <protection locked="0"/>
    </xf>
    <xf numFmtId="0" fontId="5" fillId="0" borderId="7" xfId="5" applyFont="1" applyBorder="1" applyAlignment="1" applyProtection="1">
      <alignment horizontal="center" vertical="center" wrapText="1"/>
      <protection locked="0"/>
    </xf>
    <xf numFmtId="0" fontId="2" fillId="0" borderId="0" xfId="5" applyAlignment="1">
      <alignment vertical="center" wrapText="1"/>
    </xf>
    <xf numFmtId="0" fontId="2" fillId="0" borderId="46" xfId="5" applyBorder="1" applyAlignment="1">
      <alignment horizontal="center" vertical="center" wrapText="1"/>
    </xf>
    <xf numFmtId="0" fontId="2" fillId="0" borderId="46" xfId="5" applyBorder="1" applyAlignment="1">
      <alignment horizontal="left" vertical="center" wrapText="1"/>
    </xf>
    <xf numFmtId="0" fontId="2" fillId="0" borderId="46" xfId="5" applyBorder="1" applyAlignment="1">
      <alignment horizontal="left" vertical="center"/>
    </xf>
    <xf numFmtId="0" fontId="2" fillId="0" borderId="46" xfId="5" applyBorder="1" applyAlignment="1" applyProtection="1">
      <alignment horizontal="left" vertical="center" wrapText="1"/>
      <protection locked="0"/>
    </xf>
    <xf numFmtId="0" fontId="2" fillId="0" borderId="46" xfId="5" applyBorder="1" applyAlignment="1" applyProtection="1">
      <alignment horizontal="left" vertical="top" wrapText="1"/>
      <protection locked="0"/>
    </xf>
    <xf numFmtId="0" fontId="2" fillId="0" borderId="46" xfId="5" applyBorder="1" applyAlignment="1" applyProtection="1">
      <alignment horizontal="center" vertical="center" wrapText="1"/>
      <protection locked="0"/>
    </xf>
    <xf numFmtId="0" fontId="2" fillId="0" borderId="0" xfId="5" applyAlignment="1">
      <alignment horizontal="center" vertical="center" wrapText="1"/>
    </xf>
    <xf numFmtId="0" fontId="2" fillId="9" borderId="46" xfId="5" applyFill="1" applyBorder="1" applyAlignment="1">
      <alignment horizontal="center" vertical="center" wrapText="1"/>
    </xf>
    <xf numFmtId="0" fontId="2" fillId="0" borderId="0" xfId="5" applyAlignment="1" applyProtection="1">
      <alignment horizontal="center" vertical="center" wrapText="1"/>
      <protection locked="0"/>
    </xf>
    <xf numFmtId="0" fontId="39" fillId="0" borderId="46" xfId="5" applyFont="1" applyBorder="1" applyAlignment="1" applyProtection="1">
      <alignment horizontal="left" vertical="center" wrapText="1"/>
      <protection locked="0"/>
    </xf>
    <xf numFmtId="0" fontId="2" fillId="0" borderId="46" xfId="5" applyBorder="1" applyAlignment="1" applyProtection="1">
      <alignment vertical="top" wrapText="1"/>
      <protection locked="0"/>
    </xf>
    <xf numFmtId="0" fontId="2" fillId="0" borderId="47" xfId="5" applyBorder="1" applyAlignment="1">
      <alignment horizontal="center"/>
    </xf>
    <xf numFmtId="0" fontId="2" fillId="0" borderId="47" xfId="5" applyBorder="1"/>
    <xf numFmtId="0" fontId="2" fillId="0" borderId="47" xfId="5" applyBorder="1" applyAlignment="1">
      <alignment horizontal="left"/>
    </xf>
    <xf numFmtId="0" fontId="2" fillId="0" borderId="0" xfId="5" applyProtection="1">
      <protection locked="0"/>
    </xf>
    <xf numFmtId="0" fontId="2" fillId="0" borderId="0" xfId="5" applyAlignment="1" applyProtection="1">
      <alignment vertical="top"/>
      <protection locked="0"/>
    </xf>
    <xf numFmtId="0" fontId="2" fillId="0" borderId="0" xfId="5"/>
    <xf numFmtId="0" fontId="2" fillId="0" borderId="46" xfId="5" applyBorder="1" applyAlignment="1">
      <alignment horizontal="center"/>
    </xf>
    <xf numFmtId="0" fontId="2" fillId="0" borderId="46" xfId="5" applyBorder="1"/>
    <xf numFmtId="0" fontId="2" fillId="0" borderId="46" xfId="5" applyBorder="1" applyAlignment="1">
      <alignment horizontal="left"/>
    </xf>
    <xf numFmtId="0" fontId="2" fillId="0" borderId="0" xfId="5" applyAlignment="1">
      <alignment horizontal="center"/>
    </xf>
    <xf numFmtId="0" fontId="2" fillId="0" borderId="0" xfId="5" applyAlignment="1">
      <alignment horizontal="left"/>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4" borderId="27"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48"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4" borderId="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3" fillId="4"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3" borderId="40" xfId="0" applyFont="1" applyFill="1" applyBorder="1" applyAlignment="1" applyProtection="1">
      <alignment horizontal="center" vertical="center"/>
      <protection locked="0"/>
    </xf>
    <xf numFmtId="0" fontId="10" fillId="5" borderId="24" xfId="0" applyFont="1" applyFill="1" applyBorder="1" applyAlignment="1">
      <alignment horizontal="right" vertical="center" wrapText="1"/>
    </xf>
    <xf numFmtId="0" fontId="10"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3" borderId="0" xfId="0" applyFont="1" applyFill="1" applyAlignment="1" applyProtection="1">
      <alignment horizontal="center" vertical="center" wrapText="1"/>
      <protection locked="0"/>
    </xf>
    <xf numFmtId="0" fontId="12"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5" borderId="33" xfId="0" applyFont="1" applyFill="1" applyBorder="1" applyAlignment="1" applyProtection="1">
      <alignment horizontal="right" vertical="center" wrapText="1"/>
      <protection hidden="1"/>
    </xf>
    <xf numFmtId="0" fontId="10" fillId="5" borderId="9" xfId="0" applyFont="1" applyFill="1" applyBorder="1" applyAlignment="1" applyProtection="1">
      <alignment horizontal="right" vertical="center" wrapText="1"/>
      <protection hidden="1"/>
    </xf>
    <xf numFmtId="0" fontId="10" fillId="5" borderId="14" xfId="0" applyFont="1" applyFill="1" applyBorder="1" applyAlignment="1" applyProtection="1">
      <alignment horizontal="right" vertical="center" wrapText="1"/>
      <protection hidden="1"/>
    </xf>
    <xf numFmtId="0" fontId="10" fillId="5" borderId="29" xfId="0" applyFont="1" applyFill="1" applyBorder="1" applyAlignment="1">
      <alignment horizontal="right" vertical="center" wrapText="1"/>
    </xf>
    <xf numFmtId="0" fontId="10" fillId="5" borderId="11" xfId="0" applyFont="1" applyFill="1" applyBorder="1" applyAlignment="1">
      <alignment horizontal="right" vertical="center" wrapText="1"/>
    </xf>
    <xf numFmtId="0" fontId="10" fillId="5" borderId="12" xfId="0" applyFont="1" applyFill="1" applyBorder="1" applyAlignment="1">
      <alignment horizontal="right" vertical="center" wrapText="1"/>
    </xf>
    <xf numFmtId="0" fontId="25" fillId="5" borderId="42" xfId="0" applyFont="1" applyFill="1" applyBorder="1" applyAlignment="1">
      <alignment horizontal="center" vertical="center" wrapText="1"/>
    </xf>
    <xf numFmtId="0" fontId="25" fillId="5" borderId="44" xfId="0" applyFont="1" applyFill="1" applyBorder="1" applyAlignment="1">
      <alignment horizontal="center" vertical="center" wrapText="1"/>
    </xf>
    <xf numFmtId="0" fontId="25" fillId="5"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5" borderId="33" xfId="0" applyFont="1" applyFill="1" applyBorder="1" applyAlignment="1">
      <alignment horizontal="right" vertical="center" wrapText="1"/>
    </xf>
    <xf numFmtId="0" fontId="10" fillId="5" borderId="9" xfId="0" applyFont="1" applyFill="1" applyBorder="1" applyAlignment="1">
      <alignment horizontal="right" vertical="center" wrapText="1"/>
    </xf>
    <xf numFmtId="0" fontId="10" fillId="5" borderId="14" xfId="0" applyFont="1" applyFill="1" applyBorder="1" applyAlignment="1">
      <alignment horizontal="right" vertical="center" wrapText="1"/>
    </xf>
    <xf numFmtId="0" fontId="25" fillId="5" borderId="10"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11" xfId="0" applyFont="1" applyFill="1" applyBorder="1" applyAlignment="1">
      <alignment horizontal="center" vertical="center" wrapText="1"/>
    </xf>
    <xf numFmtId="0" fontId="13" fillId="4" borderId="22"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5" borderId="7"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12" fillId="5" borderId="7" xfId="0" applyFont="1" applyFill="1" applyBorder="1" applyAlignment="1" applyProtection="1">
      <alignment horizontal="center" vertical="center" wrapText="1"/>
      <protection hidden="1"/>
    </xf>
    <xf numFmtId="0" fontId="12" fillId="5" borderId="25" xfId="0" applyFont="1" applyFill="1" applyBorder="1" applyAlignment="1" applyProtection="1">
      <alignment horizontal="center" vertical="center" wrapText="1"/>
      <protection hidden="1"/>
    </xf>
    <xf numFmtId="1" fontId="24" fillId="5" borderId="20" xfId="0" applyNumberFormat="1" applyFont="1" applyFill="1" applyBorder="1" applyAlignment="1">
      <alignment horizontal="left" vertical="center" shrinkToFit="1"/>
    </xf>
    <xf numFmtId="1" fontId="24" fillId="5" borderId="0" xfId="0" applyNumberFormat="1" applyFont="1" applyFill="1" applyAlignment="1">
      <alignment horizontal="left" vertical="center" shrinkToFit="1"/>
    </xf>
    <xf numFmtId="1" fontId="24" fillId="5" borderId="21" xfId="0" applyNumberFormat="1" applyFont="1" applyFill="1" applyBorder="1" applyAlignment="1">
      <alignment horizontal="left" vertical="center" shrinkToFit="1"/>
    </xf>
    <xf numFmtId="0" fontId="22" fillId="4" borderId="22" xfId="0" applyFont="1" applyFill="1" applyBorder="1" applyAlignment="1">
      <alignment horizontal="left" vertical="center" wrapText="1" indent="1"/>
    </xf>
    <xf numFmtId="0" fontId="22" fillId="4" borderId="2" xfId="0" applyFont="1" applyFill="1" applyBorder="1" applyAlignment="1">
      <alignment horizontal="left" vertical="center" wrapText="1" indent="1"/>
    </xf>
    <xf numFmtId="0" fontId="9" fillId="5" borderId="27" xfId="0" applyFont="1" applyFill="1" applyBorder="1" applyAlignment="1">
      <alignment horizontal="center" vertical="top" wrapText="1"/>
    </xf>
    <xf numFmtId="0" fontId="9" fillId="5" borderId="4" xfId="0" applyFont="1" applyFill="1" applyBorder="1" applyAlignment="1">
      <alignment horizontal="center" vertical="top" wrapText="1"/>
    </xf>
    <xf numFmtId="0" fontId="9" fillId="5" borderId="28" xfId="0" applyFont="1" applyFill="1" applyBorder="1" applyAlignment="1">
      <alignment horizontal="center" vertical="top" wrapText="1"/>
    </xf>
    <xf numFmtId="0" fontId="9" fillId="5" borderId="24" xfId="0" applyFont="1" applyFill="1" applyBorder="1" applyAlignment="1">
      <alignment horizontal="center" vertical="top" wrapText="1"/>
    </xf>
    <xf numFmtId="0" fontId="9" fillId="5"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5"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4" borderId="34" xfId="0" applyFont="1" applyFill="1" applyBorder="1" applyAlignment="1">
      <alignment horizontal="center" vertical="top" wrapText="1"/>
    </xf>
    <xf numFmtId="0" fontId="14" fillId="4" borderId="5" xfId="0" applyFont="1" applyFill="1" applyBorder="1" applyAlignment="1">
      <alignment horizontal="center" vertical="top" wrapText="1"/>
    </xf>
    <xf numFmtId="0" fontId="13" fillId="4" borderId="20" xfId="0" applyFont="1" applyFill="1" applyBorder="1" applyAlignment="1">
      <alignment horizontal="left" vertical="center" wrapText="1"/>
    </xf>
    <xf numFmtId="0" fontId="13" fillId="4" borderId="0" xfId="0" applyFont="1" applyFill="1" applyAlignment="1">
      <alignment horizontal="left" vertical="center" wrapText="1"/>
    </xf>
    <xf numFmtId="0" fontId="13" fillId="4" borderId="5"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5" borderId="10" xfId="0" applyFont="1" applyFill="1" applyBorder="1" applyAlignment="1">
      <alignment horizontal="center" vertical="top" wrapText="1"/>
    </xf>
    <xf numFmtId="0" fontId="9" fillId="5" borderId="11" xfId="0" applyFont="1" applyFill="1" applyBorder="1" applyAlignment="1">
      <alignment horizontal="center" vertical="top" wrapText="1"/>
    </xf>
    <xf numFmtId="0" fontId="9" fillId="5"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5" borderId="24" xfId="0" applyFont="1" applyFill="1" applyBorder="1" applyAlignment="1">
      <alignment horizontal="center" vertical="center" wrapText="1"/>
    </xf>
    <xf numFmtId="0" fontId="9" fillId="5" borderId="31" xfId="0" applyFont="1" applyFill="1" applyBorder="1" applyAlignment="1">
      <alignment horizontal="center" vertical="top" wrapText="1"/>
    </xf>
    <xf numFmtId="0" fontId="9" fillId="5" borderId="13" xfId="0" applyFont="1" applyFill="1" applyBorder="1" applyAlignment="1">
      <alignment horizontal="center" vertical="top" wrapText="1"/>
    </xf>
    <xf numFmtId="0" fontId="9" fillId="5" borderId="32" xfId="0" applyFont="1" applyFill="1" applyBorder="1" applyAlignment="1">
      <alignment horizontal="center" vertical="top" wrapText="1"/>
    </xf>
    <xf numFmtId="2" fontId="11" fillId="6" borderId="9" xfId="0" applyNumberFormat="1" applyFont="1" applyFill="1" applyBorder="1" applyAlignment="1">
      <alignment horizontal="justify" vertical="center" wrapText="1"/>
    </xf>
    <xf numFmtId="2" fontId="11" fillId="6" borderId="26" xfId="0" applyNumberFormat="1" applyFont="1" applyFill="1" applyBorder="1" applyAlignment="1">
      <alignment horizontal="justify" vertical="center" wrapText="1"/>
    </xf>
    <xf numFmtId="0" fontId="34" fillId="5" borderId="33" xfId="0" applyFont="1" applyFill="1" applyBorder="1" applyAlignment="1" applyProtection="1">
      <alignment horizontal="left" vertical="center" wrapText="1"/>
      <protection hidden="1"/>
    </xf>
    <xf numFmtId="0" fontId="34" fillId="5" borderId="9" xfId="0" applyFont="1" applyFill="1" applyBorder="1" applyAlignment="1" applyProtection="1">
      <alignment horizontal="left" vertical="center" wrapText="1"/>
      <protection hidden="1"/>
    </xf>
    <xf numFmtId="0" fontId="34" fillId="5" borderId="16" xfId="0" applyFont="1" applyFill="1" applyBorder="1" applyAlignment="1" applyProtection="1">
      <alignment horizontal="left" vertical="center" wrapText="1"/>
      <protection hidden="1"/>
    </xf>
    <xf numFmtId="0" fontId="8" fillId="4" borderId="1" xfId="0" applyFont="1" applyFill="1" applyBorder="1" applyAlignment="1">
      <alignment horizontal="left" vertical="center" wrapText="1" indent="1"/>
    </xf>
    <xf numFmtId="0" fontId="8" fillId="4"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5" borderId="42"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12" fillId="5" borderId="10" xfId="0" applyFont="1" applyFill="1" applyBorder="1" applyAlignment="1" applyProtection="1">
      <alignment horizontal="center" vertical="center" wrapText="1"/>
      <protection hidden="1"/>
    </xf>
    <xf numFmtId="0" fontId="12" fillId="5"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5" borderId="45" xfId="0" applyFont="1" applyFill="1" applyBorder="1" applyAlignment="1">
      <alignment horizontal="center" vertical="center" wrapText="1"/>
    </xf>
    <xf numFmtId="1" fontId="12" fillId="5" borderId="29" xfId="0" applyNumberFormat="1" applyFont="1" applyFill="1" applyBorder="1" applyAlignment="1">
      <alignment horizontal="center" vertical="center" shrinkToFit="1"/>
    </xf>
    <xf numFmtId="1" fontId="12" fillId="5" borderId="12" xfId="0" applyNumberFormat="1" applyFont="1" applyFill="1" applyBorder="1" applyAlignment="1">
      <alignment horizontal="center" vertical="center" shrinkToFit="1"/>
    </xf>
    <xf numFmtId="0" fontId="9" fillId="5" borderId="44" xfId="0" applyFont="1" applyFill="1" applyBorder="1" applyAlignment="1">
      <alignment horizontal="center" vertical="center" wrapText="1"/>
    </xf>
    <xf numFmtId="0" fontId="1" fillId="0" borderId="46" xfId="5" applyFont="1" applyBorder="1" applyAlignment="1" applyProtection="1">
      <alignment horizontal="left" vertical="top" wrapText="1"/>
      <protection locked="0"/>
    </xf>
    <xf numFmtId="0" fontId="1" fillId="0" borderId="46" xfId="5" applyFont="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706</v>
      </c>
      <c r="B10" s="201"/>
      <c r="C10" s="144" t="str">
        <f>VLOOKUP(A10,'TRE- BLOQUE 1'!1:1048576,5,0)</f>
        <v>G. Sistemas Aeroportuarios y Energía</v>
      </c>
      <c r="D10" s="144"/>
      <c r="E10" s="144"/>
      <c r="F10" s="144"/>
      <c r="G10" s="144" t="str">
        <f>VLOOKUP(A10,'TRE- BLOQUE 1'!1:1048576,7,0)</f>
        <v>Experto/a 2</v>
      </c>
      <c r="H10" s="144"/>
      <c r="I10" s="194" t="str">
        <f>VLOOKUP(A10,'TRE- BLOQUE 1'!1:1048576,10,0)</f>
        <v>Director/a de obra de instalaciones de suministro de energía eléctrica a la tracción ferroviaria</v>
      </c>
      <c r="J10" s="195"/>
      <c r="K10" s="144" t="str">
        <f>VLOOKUP(A10,'TRE- BLOQUE 1'!1:1048576,13,0)</f>
        <v>Murcia</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32.6" customHeight="1" thickTop="1" thickBot="1" x14ac:dyDescent="0.3">
      <c r="A17" s="184" t="str">
        <f>VLOOKUP(A10,'TRE- BLOQUE 1'!1:1048576,18,0)</f>
        <v xml:space="preserve"> - 15 años de experiencia en diseño y/o construcción de instalaciones de suministro o generación de energía electrica de los cuales 5 deben ser en el entorno de tracción ferroviaria.</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863</v>
      </c>
      <c r="B19" s="190"/>
      <c r="C19" s="190"/>
      <c r="D19" s="190"/>
      <c r="E19" s="190"/>
      <c r="F19" s="190"/>
      <c r="G19" s="190"/>
      <c r="H19" s="190"/>
      <c r="I19" s="190"/>
      <c r="J19" s="190"/>
      <c r="K19" s="190"/>
      <c r="L19" s="191"/>
    </row>
    <row r="20" spans="1:12" s="2" customFormat="1" ht="65.400000000000006" customHeight="1" x14ac:dyDescent="0.25">
      <c r="A20" s="164" t="s">
        <v>864</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865</v>
      </c>
      <c r="B36" s="130"/>
      <c r="C36" s="130"/>
      <c r="D36" s="130"/>
      <c r="E36" s="130"/>
      <c r="F36" s="130"/>
      <c r="G36" s="130"/>
      <c r="H36" s="130"/>
      <c r="I36" s="130"/>
      <c r="J36" s="130"/>
      <c r="K36" s="131"/>
      <c r="L36" s="30">
        <f>MIN(12,ROUND(SUM(L22:L35),4))</f>
        <v>0</v>
      </c>
    </row>
    <row r="37" spans="1:12" s="2" customFormat="1" ht="81" customHeight="1" x14ac:dyDescent="0.25">
      <c r="A37" s="135" t="s">
        <v>866</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867</v>
      </c>
      <c r="B53" s="119"/>
      <c r="C53" s="119"/>
      <c r="D53" s="119"/>
      <c r="E53" s="119"/>
      <c r="F53" s="119"/>
      <c r="G53" s="119"/>
      <c r="H53" s="119"/>
      <c r="I53" s="119"/>
      <c r="J53" s="119"/>
      <c r="K53" s="120"/>
      <c r="L53" s="30">
        <f>MIN(20,ROUND(SUM(L39:L52),4))</f>
        <v>0</v>
      </c>
    </row>
    <row r="54" spans="1:12" s="2" customFormat="1" ht="69" customHeight="1" x14ac:dyDescent="0.25">
      <c r="A54" s="100" t="s">
        <v>868</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869</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881</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870</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VCi1Xpaql3wKyUKLv9XYlMlMO2+Hq7RemMWO2Zy/79ryx2rbQ3smI37wYP/0Ww76b0W//+Ly6ob6w0/YpvoQZQ==" saltValue="jFv/+4dA1XUZKnrqlV3uR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G121" activePane="bottomRight" state="frozen"/>
      <selection pane="topRight" activeCell="D1" sqref="D1"/>
      <selection pane="bottomLeft" activeCell="B2" sqref="B2"/>
      <selection pane="bottomRight" activeCell="J141" sqref="J14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871</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872</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872</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873</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874</v>
      </c>
      <c r="K22" s="70">
        <v>1</v>
      </c>
      <c r="L22" s="71" t="s">
        <v>225</v>
      </c>
      <c r="M22" s="70" t="s">
        <v>10</v>
      </c>
      <c r="N22" s="70"/>
      <c r="O22" s="70" t="s">
        <v>121</v>
      </c>
      <c r="P22" s="74" t="s">
        <v>226</v>
      </c>
      <c r="Q22" s="74" t="s">
        <v>227</v>
      </c>
      <c r="R22" s="74" t="s">
        <v>228</v>
      </c>
      <c r="S22" s="73" t="s">
        <v>229</v>
      </c>
      <c r="T22" s="73"/>
      <c r="U22" s="75" t="s">
        <v>875</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873</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873</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873</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873</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872</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873</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872</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876</v>
      </c>
      <c r="R94" s="74" t="s">
        <v>557</v>
      </c>
      <c r="S94" s="73" t="s">
        <v>558</v>
      </c>
      <c r="T94" s="73"/>
      <c r="U94" s="75" t="s">
        <v>877</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873</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878</v>
      </c>
      <c r="K100" s="70">
        <v>1</v>
      </c>
      <c r="L100" s="71" t="s">
        <v>482</v>
      </c>
      <c r="M100" s="70" t="s">
        <v>10</v>
      </c>
      <c r="N100" s="70"/>
      <c r="O100" s="70" t="s">
        <v>121</v>
      </c>
      <c r="P100" s="74" t="s">
        <v>582</v>
      </c>
      <c r="Q100" s="74" t="s">
        <v>583</v>
      </c>
      <c r="R100" s="74" t="s">
        <v>584</v>
      </c>
      <c r="S100" s="73" t="s">
        <v>585</v>
      </c>
      <c r="T100" s="73"/>
      <c r="U100" s="75" t="s">
        <v>875</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879</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879</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879</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203" t="s">
        <v>882</v>
      </c>
      <c r="S121" s="73"/>
      <c r="T121" s="73"/>
      <c r="U121" s="75"/>
      <c r="V121" s="75" t="s">
        <v>665</v>
      </c>
      <c r="W121" s="70"/>
      <c r="X121" s="70"/>
    </row>
    <row r="122" spans="1:24" s="76" customFormat="1" ht="57.6" x14ac:dyDescent="0.25">
      <c r="A122" s="70" t="s">
        <v>688</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203" t="s">
        <v>883</v>
      </c>
      <c r="S122" s="73"/>
      <c r="T122" s="73"/>
      <c r="U122" s="75"/>
      <c r="V122" s="75" t="s">
        <v>665</v>
      </c>
      <c r="W122" s="70"/>
      <c r="X122" s="70"/>
    </row>
    <row r="123" spans="1:24" s="76" customFormat="1" ht="57.6" x14ac:dyDescent="0.25">
      <c r="A123" s="70" t="s">
        <v>689</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690</v>
      </c>
      <c r="S123" s="73"/>
      <c r="T123" s="73"/>
      <c r="U123" s="75"/>
      <c r="V123" s="75" t="s">
        <v>665</v>
      </c>
      <c r="W123" s="70"/>
      <c r="X123" s="70"/>
    </row>
    <row r="124" spans="1:24" s="76" customFormat="1" ht="86.4" x14ac:dyDescent="0.25">
      <c r="A124" s="70" t="s">
        <v>691</v>
      </c>
      <c r="B124" s="71" t="s">
        <v>114</v>
      </c>
      <c r="C124" s="72" t="s">
        <v>650</v>
      </c>
      <c r="D124" s="71" t="s">
        <v>680</v>
      </c>
      <c r="E124" s="71" t="s">
        <v>681</v>
      </c>
      <c r="F124" s="70" t="s">
        <v>118</v>
      </c>
      <c r="G124" s="70" t="s">
        <v>5</v>
      </c>
      <c r="H124" s="70" t="s">
        <v>9</v>
      </c>
      <c r="I124" s="70" t="s">
        <v>30</v>
      </c>
      <c r="J124" s="70" t="s">
        <v>692</v>
      </c>
      <c r="K124" s="70">
        <v>1</v>
      </c>
      <c r="L124" s="71" t="s">
        <v>693</v>
      </c>
      <c r="M124" s="70" t="s">
        <v>14</v>
      </c>
      <c r="N124" s="70"/>
      <c r="O124" s="70" t="s">
        <v>121</v>
      </c>
      <c r="P124" s="73" t="s">
        <v>694</v>
      </c>
      <c r="Q124" s="74" t="s">
        <v>695</v>
      </c>
      <c r="R124" s="74" t="s">
        <v>696</v>
      </c>
      <c r="S124" s="73"/>
      <c r="T124" s="73"/>
      <c r="U124" s="75"/>
      <c r="V124" s="75" t="s">
        <v>665</v>
      </c>
      <c r="W124" s="70"/>
      <c r="X124" s="70"/>
    </row>
    <row r="125" spans="1:24" s="76" customFormat="1" ht="100.8" x14ac:dyDescent="0.25">
      <c r="A125" s="70" t="s">
        <v>697</v>
      </c>
      <c r="B125" s="71" t="s">
        <v>114</v>
      </c>
      <c r="C125" s="72" t="s">
        <v>650</v>
      </c>
      <c r="D125" s="71" t="s">
        <v>680</v>
      </c>
      <c r="E125" s="71" t="s">
        <v>681</v>
      </c>
      <c r="F125" s="70" t="s">
        <v>143</v>
      </c>
      <c r="G125" s="70" t="s">
        <v>144</v>
      </c>
      <c r="H125" s="70" t="s">
        <v>9</v>
      </c>
      <c r="I125" s="70" t="s">
        <v>30</v>
      </c>
      <c r="J125" s="70" t="s">
        <v>698</v>
      </c>
      <c r="K125" s="70">
        <v>1</v>
      </c>
      <c r="L125" s="71" t="s">
        <v>683</v>
      </c>
      <c r="M125" s="70" t="s">
        <v>10</v>
      </c>
      <c r="N125" s="70"/>
      <c r="O125" s="70" t="s">
        <v>121</v>
      </c>
      <c r="P125" s="73" t="s">
        <v>699</v>
      </c>
      <c r="Q125" s="74" t="s">
        <v>700</v>
      </c>
      <c r="R125" s="74" t="s">
        <v>701</v>
      </c>
      <c r="S125" s="73"/>
      <c r="T125" s="73"/>
      <c r="U125" s="75"/>
      <c r="V125" s="75" t="s">
        <v>665</v>
      </c>
      <c r="W125" s="70"/>
      <c r="X125" s="70"/>
    </row>
    <row r="126" spans="1:24" s="76" customFormat="1" ht="86.4" x14ac:dyDescent="0.25">
      <c r="A126" s="70" t="s">
        <v>702</v>
      </c>
      <c r="B126" s="71" t="s">
        <v>114</v>
      </c>
      <c r="C126" s="72" t="s">
        <v>650</v>
      </c>
      <c r="D126" s="71" t="s">
        <v>680</v>
      </c>
      <c r="E126" s="71" t="s">
        <v>681</v>
      </c>
      <c r="F126" s="70" t="s">
        <v>118</v>
      </c>
      <c r="G126" s="70" t="s">
        <v>5</v>
      </c>
      <c r="H126" s="70" t="s">
        <v>9</v>
      </c>
      <c r="I126" s="70" t="s">
        <v>30</v>
      </c>
      <c r="J126" s="70" t="s">
        <v>703</v>
      </c>
      <c r="K126" s="70">
        <v>1</v>
      </c>
      <c r="L126" s="71" t="s">
        <v>693</v>
      </c>
      <c r="M126" s="70" t="s">
        <v>10</v>
      </c>
      <c r="N126" s="70"/>
      <c r="O126" s="70" t="s">
        <v>121</v>
      </c>
      <c r="P126" s="73" t="s">
        <v>694</v>
      </c>
      <c r="Q126" s="74" t="s">
        <v>704</v>
      </c>
      <c r="R126" s="74" t="s">
        <v>705</v>
      </c>
      <c r="S126" s="73"/>
      <c r="T126" s="73"/>
      <c r="U126" s="75"/>
      <c r="V126" s="75" t="s">
        <v>665</v>
      </c>
      <c r="W126" s="70"/>
      <c r="X126" s="70"/>
    </row>
    <row r="127" spans="1:24" s="76" customFormat="1" ht="115.2" x14ac:dyDescent="0.25">
      <c r="A127" s="70" t="s">
        <v>706</v>
      </c>
      <c r="B127" s="71" t="s">
        <v>114</v>
      </c>
      <c r="C127" s="72" t="s">
        <v>650</v>
      </c>
      <c r="D127" s="71" t="s">
        <v>680</v>
      </c>
      <c r="E127" s="71" t="s">
        <v>707</v>
      </c>
      <c r="F127" s="70" t="s">
        <v>143</v>
      </c>
      <c r="G127" s="70" t="s">
        <v>144</v>
      </c>
      <c r="H127" s="70" t="s">
        <v>9</v>
      </c>
      <c r="I127" s="70" t="s">
        <v>30</v>
      </c>
      <c r="J127" s="70" t="s">
        <v>708</v>
      </c>
      <c r="K127" s="70">
        <v>1</v>
      </c>
      <c r="L127" s="71" t="s">
        <v>709</v>
      </c>
      <c r="M127" s="70" t="s">
        <v>23</v>
      </c>
      <c r="N127" s="70"/>
      <c r="O127" s="70" t="s">
        <v>121</v>
      </c>
      <c r="P127" s="73" t="s">
        <v>710</v>
      </c>
      <c r="Q127" s="74" t="s">
        <v>711</v>
      </c>
      <c r="R127" s="203" t="s">
        <v>884</v>
      </c>
      <c r="S127" s="73"/>
      <c r="T127" s="73" t="s">
        <v>712</v>
      </c>
      <c r="U127" s="75" t="s">
        <v>873</v>
      </c>
      <c r="V127" s="75" t="s">
        <v>665</v>
      </c>
      <c r="W127" s="70"/>
      <c r="X127" s="70"/>
    </row>
    <row r="128" spans="1:24" s="76" customFormat="1" ht="72" x14ac:dyDescent="0.25">
      <c r="A128" s="70" t="s">
        <v>713</v>
      </c>
      <c r="B128" s="71" t="s">
        <v>114</v>
      </c>
      <c r="C128" s="72" t="s">
        <v>650</v>
      </c>
      <c r="D128" s="71" t="s">
        <v>714</v>
      </c>
      <c r="E128" s="71" t="s">
        <v>715</v>
      </c>
      <c r="F128" s="70" t="s">
        <v>143</v>
      </c>
      <c r="G128" s="70" t="s">
        <v>4</v>
      </c>
      <c r="H128" s="70" t="s">
        <v>9</v>
      </c>
      <c r="I128" s="70" t="s">
        <v>30</v>
      </c>
      <c r="J128" s="70" t="s">
        <v>716</v>
      </c>
      <c r="K128" s="70">
        <v>1</v>
      </c>
      <c r="L128" s="71" t="s">
        <v>368</v>
      </c>
      <c r="M128" s="70" t="s">
        <v>28</v>
      </c>
      <c r="N128" s="77" t="s">
        <v>182</v>
      </c>
      <c r="O128" s="70" t="s">
        <v>121</v>
      </c>
      <c r="P128" s="73" t="s">
        <v>717</v>
      </c>
      <c r="Q128" s="74" t="s">
        <v>718</v>
      </c>
      <c r="R128" s="74" t="s">
        <v>719</v>
      </c>
      <c r="S128" s="73"/>
      <c r="T128" s="73"/>
      <c r="U128" s="75" t="s">
        <v>872</v>
      </c>
      <c r="V128" s="75" t="s">
        <v>665</v>
      </c>
      <c r="W128" s="70"/>
      <c r="X128" s="70"/>
    </row>
    <row r="129" spans="1:24" s="76" customFormat="1" ht="57.6" x14ac:dyDescent="0.25">
      <c r="A129" s="70" t="s">
        <v>720</v>
      </c>
      <c r="B129" s="71" t="s">
        <v>114</v>
      </c>
      <c r="C129" s="72" t="s">
        <v>650</v>
      </c>
      <c r="D129" s="71" t="s">
        <v>714</v>
      </c>
      <c r="E129" s="71" t="s">
        <v>715</v>
      </c>
      <c r="F129" s="70" t="s">
        <v>143</v>
      </c>
      <c r="G129" s="70" t="s">
        <v>4</v>
      </c>
      <c r="H129" s="70" t="s">
        <v>9</v>
      </c>
      <c r="I129" s="70" t="s">
        <v>30</v>
      </c>
      <c r="J129" s="70" t="s">
        <v>721</v>
      </c>
      <c r="K129" s="70">
        <v>1</v>
      </c>
      <c r="L129" s="71" t="s">
        <v>360</v>
      </c>
      <c r="M129" s="70" t="s">
        <v>10</v>
      </c>
      <c r="N129" s="70"/>
      <c r="O129" s="70" t="s">
        <v>121</v>
      </c>
      <c r="P129" s="73" t="s">
        <v>722</v>
      </c>
      <c r="Q129" s="74" t="s">
        <v>718</v>
      </c>
      <c r="R129" s="74" t="s">
        <v>723</v>
      </c>
      <c r="S129" s="78"/>
      <c r="T129" s="78"/>
      <c r="U129" s="75"/>
      <c r="V129" s="75" t="s">
        <v>665</v>
      </c>
      <c r="W129" s="70"/>
      <c r="X129" s="70"/>
    </row>
    <row r="130" spans="1:24" s="76" customFormat="1" ht="72" x14ac:dyDescent="0.25">
      <c r="A130" s="70" t="s">
        <v>724</v>
      </c>
      <c r="B130" s="71" t="s">
        <v>114</v>
      </c>
      <c r="C130" s="72" t="s">
        <v>650</v>
      </c>
      <c r="D130" s="71" t="s">
        <v>714</v>
      </c>
      <c r="E130" s="71" t="s">
        <v>715</v>
      </c>
      <c r="F130" s="70" t="s">
        <v>143</v>
      </c>
      <c r="G130" s="70" t="s">
        <v>4</v>
      </c>
      <c r="H130" s="70" t="s">
        <v>9</v>
      </c>
      <c r="I130" s="70" t="s">
        <v>30</v>
      </c>
      <c r="J130" s="70" t="s">
        <v>716</v>
      </c>
      <c r="K130" s="70">
        <v>1</v>
      </c>
      <c r="L130" s="71" t="s">
        <v>368</v>
      </c>
      <c r="M130" s="70" t="s">
        <v>25</v>
      </c>
      <c r="N130" s="70"/>
      <c r="O130" s="70" t="s">
        <v>121</v>
      </c>
      <c r="P130" s="73" t="s">
        <v>717</v>
      </c>
      <c r="Q130" s="74" t="s">
        <v>725</v>
      </c>
      <c r="R130" s="74" t="s">
        <v>726</v>
      </c>
      <c r="S130" s="73"/>
      <c r="T130" s="73"/>
      <c r="U130" s="75"/>
      <c r="V130" s="75" t="s">
        <v>665</v>
      </c>
      <c r="W130" s="70"/>
      <c r="X130" s="70"/>
    </row>
    <row r="131" spans="1:24" s="76" customFormat="1" ht="86.4" x14ac:dyDescent="0.25">
      <c r="A131" s="70" t="s">
        <v>727</v>
      </c>
      <c r="B131" s="71" t="s">
        <v>114</v>
      </c>
      <c r="C131" s="72" t="s">
        <v>650</v>
      </c>
      <c r="D131" s="71" t="s">
        <v>714</v>
      </c>
      <c r="E131" s="71" t="s">
        <v>728</v>
      </c>
      <c r="F131" s="70" t="s">
        <v>143</v>
      </c>
      <c r="G131" s="70" t="s">
        <v>4</v>
      </c>
      <c r="H131" s="70" t="s">
        <v>9</v>
      </c>
      <c r="I131" s="70" t="s">
        <v>30</v>
      </c>
      <c r="J131" s="70" t="s">
        <v>729</v>
      </c>
      <c r="K131" s="70">
        <v>1</v>
      </c>
      <c r="L131" s="70" t="s">
        <v>730</v>
      </c>
      <c r="M131" s="70" t="s">
        <v>14</v>
      </c>
      <c r="N131" s="70"/>
      <c r="O131" s="70" t="s">
        <v>121</v>
      </c>
      <c r="P131" s="73" t="s">
        <v>731</v>
      </c>
      <c r="Q131" s="74" t="s">
        <v>732</v>
      </c>
      <c r="R131" s="74" t="s">
        <v>733</v>
      </c>
      <c r="S131" s="73"/>
      <c r="T131" s="73"/>
      <c r="U131" s="75"/>
      <c r="V131" s="75" t="s">
        <v>665</v>
      </c>
      <c r="W131" s="70"/>
      <c r="X131" s="70"/>
    </row>
    <row r="132" spans="1:24" s="76" customFormat="1" ht="72" x14ac:dyDescent="0.25">
      <c r="A132" s="70" t="s">
        <v>734</v>
      </c>
      <c r="B132" s="71" t="s">
        <v>114</v>
      </c>
      <c r="C132" s="72" t="s">
        <v>650</v>
      </c>
      <c r="D132" s="71" t="s">
        <v>714</v>
      </c>
      <c r="E132" s="71" t="s">
        <v>728</v>
      </c>
      <c r="F132" s="70" t="s">
        <v>118</v>
      </c>
      <c r="G132" s="70" t="s">
        <v>5</v>
      </c>
      <c r="H132" s="70" t="s">
        <v>9</v>
      </c>
      <c r="I132" s="70" t="s">
        <v>30</v>
      </c>
      <c r="J132" s="70" t="s">
        <v>729</v>
      </c>
      <c r="K132" s="70">
        <v>1</v>
      </c>
      <c r="L132" s="70" t="s">
        <v>730</v>
      </c>
      <c r="M132" s="70" t="s">
        <v>22</v>
      </c>
      <c r="N132" s="70"/>
      <c r="O132" s="70" t="s">
        <v>121</v>
      </c>
      <c r="P132" s="73" t="s">
        <v>735</v>
      </c>
      <c r="Q132" s="74" t="s">
        <v>736</v>
      </c>
      <c r="R132" s="74" t="s">
        <v>737</v>
      </c>
      <c r="S132" s="73"/>
      <c r="T132" s="73"/>
      <c r="U132" s="75"/>
      <c r="V132" s="75" t="s">
        <v>665</v>
      </c>
      <c r="W132" s="70"/>
      <c r="X132" s="70"/>
    </row>
    <row r="133" spans="1:24" s="76" customFormat="1" ht="86.4" x14ac:dyDescent="0.25">
      <c r="A133" s="70" t="s">
        <v>738</v>
      </c>
      <c r="B133" s="71" t="s">
        <v>114</v>
      </c>
      <c r="C133" s="72" t="s">
        <v>650</v>
      </c>
      <c r="D133" s="71" t="s">
        <v>714</v>
      </c>
      <c r="E133" s="71" t="s">
        <v>728</v>
      </c>
      <c r="F133" s="70" t="s">
        <v>143</v>
      </c>
      <c r="G133" s="70" t="s">
        <v>4</v>
      </c>
      <c r="H133" s="70" t="s">
        <v>9</v>
      </c>
      <c r="I133" s="70" t="s">
        <v>30</v>
      </c>
      <c r="J133" s="70" t="s">
        <v>739</v>
      </c>
      <c r="K133" s="70">
        <v>1</v>
      </c>
      <c r="L133" s="71" t="s">
        <v>740</v>
      </c>
      <c r="M133" s="70" t="s">
        <v>10</v>
      </c>
      <c r="N133" s="70"/>
      <c r="O133" s="70" t="s">
        <v>121</v>
      </c>
      <c r="P133" s="73" t="s">
        <v>741</v>
      </c>
      <c r="Q133" s="74" t="s">
        <v>736</v>
      </c>
      <c r="R133" s="74" t="s">
        <v>742</v>
      </c>
      <c r="S133" s="73"/>
      <c r="T133" s="73"/>
      <c r="U133" s="75"/>
      <c r="V133" s="75" t="s">
        <v>665</v>
      </c>
      <c r="W133" s="70"/>
      <c r="X133" s="70"/>
    </row>
    <row r="134" spans="1:24" s="76" customFormat="1" ht="57.6" x14ac:dyDescent="0.25">
      <c r="A134" s="70" t="s">
        <v>743</v>
      </c>
      <c r="B134" s="71" t="s">
        <v>114</v>
      </c>
      <c r="C134" s="72" t="s">
        <v>650</v>
      </c>
      <c r="D134" s="71" t="s">
        <v>714</v>
      </c>
      <c r="E134" s="71" t="s">
        <v>728</v>
      </c>
      <c r="F134" s="70" t="s">
        <v>118</v>
      </c>
      <c r="G134" s="70" t="s">
        <v>5</v>
      </c>
      <c r="H134" s="70" t="s">
        <v>9</v>
      </c>
      <c r="I134" s="70" t="s">
        <v>30</v>
      </c>
      <c r="J134" s="70" t="s">
        <v>744</v>
      </c>
      <c r="K134" s="70">
        <v>1</v>
      </c>
      <c r="L134" s="71" t="s">
        <v>745</v>
      </c>
      <c r="M134" s="70" t="s">
        <v>20</v>
      </c>
      <c r="N134" s="70"/>
      <c r="O134" s="70" t="s">
        <v>121</v>
      </c>
      <c r="P134" s="73" t="s">
        <v>746</v>
      </c>
      <c r="Q134" s="74" t="s">
        <v>747</v>
      </c>
      <c r="R134" s="74" t="s">
        <v>748</v>
      </c>
      <c r="S134" s="73"/>
      <c r="T134" s="73"/>
      <c r="U134" s="75"/>
      <c r="V134" s="75" t="s">
        <v>665</v>
      </c>
      <c r="W134" s="70"/>
      <c r="X134" s="70"/>
    </row>
    <row r="135" spans="1:24" s="76" customFormat="1" ht="86.4" x14ac:dyDescent="0.25">
      <c r="A135" s="70" t="s">
        <v>749</v>
      </c>
      <c r="B135" s="71" t="s">
        <v>114</v>
      </c>
      <c r="C135" s="72" t="s">
        <v>650</v>
      </c>
      <c r="D135" s="71" t="s">
        <v>714</v>
      </c>
      <c r="E135" s="71" t="s">
        <v>728</v>
      </c>
      <c r="F135" s="70" t="s">
        <v>118</v>
      </c>
      <c r="G135" s="70" t="s">
        <v>5</v>
      </c>
      <c r="H135" s="70" t="s">
        <v>9</v>
      </c>
      <c r="I135" s="70" t="s">
        <v>30</v>
      </c>
      <c r="J135" s="70" t="s">
        <v>729</v>
      </c>
      <c r="K135" s="70">
        <v>1</v>
      </c>
      <c r="L135" s="70" t="s">
        <v>730</v>
      </c>
      <c r="M135" s="70" t="s">
        <v>10</v>
      </c>
      <c r="N135" s="70"/>
      <c r="O135" s="70" t="s">
        <v>121</v>
      </c>
      <c r="P135" s="73" t="s">
        <v>735</v>
      </c>
      <c r="Q135" s="74" t="s">
        <v>747</v>
      </c>
      <c r="R135" s="74" t="s">
        <v>750</v>
      </c>
      <c r="S135" s="73"/>
      <c r="T135" s="73"/>
      <c r="U135" s="75"/>
      <c r="V135" s="75" t="s">
        <v>665</v>
      </c>
      <c r="W135" s="70"/>
      <c r="X135" s="70"/>
    </row>
    <row r="136" spans="1:24" s="76" customFormat="1" ht="72" x14ac:dyDescent="0.25">
      <c r="A136" s="70" t="s">
        <v>751</v>
      </c>
      <c r="B136" s="71" t="s">
        <v>114</v>
      </c>
      <c r="C136" s="72" t="s">
        <v>650</v>
      </c>
      <c r="D136" s="71" t="s">
        <v>714</v>
      </c>
      <c r="E136" s="71" t="s">
        <v>728</v>
      </c>
      <c r="F136" s="70" t="s">
        <v>118</v>
      </c>
      <c r="G136" s="70" t="s">
        <v>5</v>
      </c>
      <c r="H136" s="70" t="s">
        <v>9</v>
      </c>
      <c r="I136" s="70" t="s">
        <v>30</v>
      </c>
      <c r="J136" s="70" t="s">
        <v>729</v>
      </c>
      <c r="K136" s="70">
        <v>1</v>
      </c>
      <c r="L136" s="70" t="s">
        <v>730</v>
      </c>
      <c r="M136" s="70" t="s">
        <v>10</v>
      </c>
      <c r="N136" s="70"/>
      <c r="O136" s="70" t="s">
        <v>121</v>
      </c>
      <c r="P136" s="73" t="s">
        <v>752</v>
      </c>
      <c r="Q136" s="74" t="s">
        <v>736</v>
      </c>
      <c r="R136" s="74" t="s">
        <v>753</v>
      </c>
      <c r="S136" s="73"/>
      <c r="T136" s="73"/>
      <c r="U136" s="75"/>
      <c r="V136" s="75" t="s">
        <v>665</v>
      </c>
      <c r="W136" s="70"/>
      <c r="X136" s="70"/>
    </row>
    <row r="137" spans="1:24" s="76" customFormat="1" ht="86.4" x14ac:dyDescent="0.25">
      <c r="A137" s="70" t="s">
        <v>754</v>
      </c>
      <c r="B137" s="71" t="s">
        <v>114</v>
      </c>
      <c r="C137" s="72" t="s">
        <v>650</v>
      </c>
      <c r="D137" s="71" t="s">
        <v>714</v>
      </c>
      <c r="E137" s="71" t="s">
        <v>728</v>
      </c>
      <c r="F137" s="70" t="s">
        <v>118</v>
      </c>
      <c r="G137" s="70" t="s">
        <v>5</v>
      </c>
      <c r="H137" s="70" t="s">
        <v>9</v>
      </c>
      <c r="I137" s="70" t="s">
        <v>30</v>
      </c>
      <c r="J137" s="70" t="s">
        <v>729</v>
      </c>
      <c r="K137" s="70">
        <v>1</v>
      </c>
      <c r="L137" s="70" t="s">
        <v>755</v>
      </c>
      <c r="M137" s="70" t="s">
        <v>10</v>
      </c>
      <c r="N137" s="70"/>
      <c r="O137" s="70" t="s">
        <v>121</v>
      </c>
      <c r="P137" s="73" t="s">
        <v>752</v>
      </c>
      <c r="Q137" s="74" t="s">
        <v>756</v>
      </c>
      <c r="R137" s="74" t="s">
        <v>757</v>
      </c>
      <c r="S137" s="73"/>
      <c r="T137" s="73"/>
      <c r="U137" s="75"/>
      <c r="V137" s="75" t="s">
        <v>665</v>
      </c>
      <c r="W137" s="70"/>
      <c r="X137" s="70"/>
    </row>
    <row r="138" spans="1:24" s="76" customFormat="1" ht="57.6" x14ac:dyDescent="0.25">
      <c r="A138" s="70" t="s">
        <v>758</v>
      </c>
      <c r="B138" s="71" t="s">
        <v>114</v>
      </c>
      <c r="C138" s="70"/>
      <c r="D138" s="71" t="s">
        <v>759</v>
      </c>
      <c r="E138" s="71" t="s">
        <v>760</v>
      </c>
      <c r="F138" s="70" t="s">
        <v>128</v>
      </c>
      <c r="G138" s="70" t="s">
        <v>75</v>
      </c>
      <c r="H138" s="70" t="s">
        <v>76</v>
      </c>
      <c r="I138" s="70" t="s">
        <v>77</v>
      </c>
      <c r="J138" s="70" t="s">
        <v>761</v>
      </c>
      <c r="K138" s="70">
        <v>1</v>
      </c>
      <c r="L138" s="71" t="s">
        <v>762</v>
      </c>
      <c r="M138" s="70" t="s">
        <v>88</v>
      </c>
      <c r="N138" s="70"/>
      <c r="O138" s="70" t="s">
        <v>121</v>
      </c>
      <c r="P138" s="73" t="s">
        <v>763</v>
      </c>
      <c r="Q138" s="74" t="s">
        <v>78</v>
      </c>
      <c r="R138" s="74" t="s">
        <v>764</v>
      </c>
      <c r="S138" s="73" t="s">
        <v>765</v>
      </c>
      <c r="T138" s="73"/>
      <c r="U138" s="75" t="s">
        <v>880</v>
      </c>
      <c r="V138" s="75" t="s">
        <v>665</v>
      </c>
      <c r="W138" s="70"/>
      <c r="X138" s="70"/>
    </row>
    <row r="139" spans="1:24" s="76" customFormat="1" ht="57.6" x14ac:dyDescent="0.25">
      <c r="A139" s="70" t="s">
        <v>766</v>
      </c>
      <c r="B139" s="71" t="s">
        <v>114</v>
      </c>
      <c r="C139" s="70"/>
      <c r="D139" s="71" t="s">
        <v>759</v>
      </c>
      <c r="E139" s="71" t="s">
        <v>760</v>
      </c>
      <c r="F139" s="70" t="s">
        <v>128</v>
      </c>
      <c r="G139" s="70" t="s">
        <v>79</v>
      </c>
      <c r="H139" s="70" t="s">
        <v>76</v>
      </c>
      <c r="I139" s="70" t="s">
        <v>77</v>
      </c>
      <c r="J139" s="70" t="s">
        <v>767</v>
      </c>
      <c r="K139" s="70">
        <v>1</v>
      </c>
      <c r="L139" s="71" t="s">
        <v>768</v>
      </c>
      <c r="M139" s="70" t="s">
        <v>10</v>
      </c>
      <c r="N139" s="70"/>
      <c r="O139" s="70" t="s">
        <v>121</v>
      </c>
      <c r="P139" s="73" t="s">
        <v>769</v>
      </c>
      <c r="Q139" s="74" t="s">
        <v>78</v>
      </c>
      <c r="R139" s="74" t="s">
        <v>770</v>
      </c>
      <c r="S139" s="73" t="s">
        <v>765</v>
      </c>
      <c r="T139" s="73"/>
      <c r="U139" s="75" t="s">
        <v>880</v>
      </c>
      <c r="V139" s="75" t="s">
        <v>665</v>
      </c>
      <c r="W139" s="70"/>
      <c r="X139" s="70"/>
    </row>
    <row r="140" spans="1:24" s="76" customFormat="1" ht="138" customHeight="1" x14ac:dyDescent="0.25">
      <c r="A140" s="70" t="s">
        <v>771</v>
      </c>
      <c r="B140" s="71" t="s">
        <v>114</v>
      </c>
      <c r="C140" s="70"/>
      <c r="D140" s="71" t="s">
        <v>759</v>
      </c>
      <c r="E140" s="71" t="s">
        <v>760</v>
      </c>
      <c r="F140" s="70" t="s">
        <v>128</v>
      </c>
      <c r="G140" s="70" t="s">
        <v>79</v>
      </c>
      <c r="H140" s="70" t="s">
        <v>76</v>
      </c>
      <c r="I140" s="70" t="s">
        <v>77</v>
      </c>
      <c r="J140" s="70" t="s">
        <v>772</v>
      </c>
      <c r="K140" s="70">
        <v>1</v>
      </c>
      <c r="L140" s="71" t="s">
        <v>768</v>
      </c>
      <c r="M140" s="70" t="s">
        <v>10</v>
      </c>
      <c r="N140" s="70"/>
      <c r="O140" s="70" t="s">
        <v>121</v>
      </c>
      <c r="P140" s="73" t="s">
        <v>773</v>
      </c>
      <c r="Q140" s="74" t="s">
        <v>78</v>
      </c>
      <c r="R140" s="74" t="s">
        <v>774</v>
      </c>
      <c r="S140" s="73" t="s">
        <v>765</v>
      </c>
      <c r="T140" s="73"/>
      <c r="U140" s="75" t="s">
        <v>880</v>
      </c>
      <c r="V140" s="75" t="s">
        <v>665</v>
      </c>
      <c r="W140" s="70"/>
      <c r="X140" s="70"/>
    </row>
    <row r="141" spans="1:24" s="76" customFormat="1" ht="72" x14ac:dyDescent="0.25">
      <c r="A141" s="70" t="s">
        <v>775</v>
      </c>
      <c r="B141" s="71" t="s">
        <v>114</v>
      </c>
      <c r="C141" s="70"/>
      <c r="D141" s="71" t="s">
        <v>759</v>
      </c>
      <c r="E141" s="71" t="s">
        <v>776</v>
      </c>
      <c r="F141" s="70" t="s">
        <v>118</v>
      </c>
      <c r="G141" s="70" t="s">
        <v>5</v>
      </c>
      <c r="H141" s="70" t="s">
        <v>9</v>
      </c>
      <c r="I141" s="70" t="s">
        <v>30</v>
      </c>
      <c r="J141" s="204" t="s">
        <v>885</v>
      </c>
      <c r="K141" s="70">
        <v>1</v>
      </c>
      <c r="L141" s="71" t="s">
        <v>777</v>
      </c>
      <c r="M141" s="70" t="s">
        <v>10</v>
      </c>
      <c r="N141" s="70"/>
      <c r="O141" s="70" t="s">
        <v>121</v>
      </c>
      <c r="P141" s="73" t="s">
        <v>778</v>
      </c>
      <c r="Q141" s="74" t="s">
        <v>331</v>
      </c>
      <c r="R141" s="74" t="s">
        <v>779</v>
      </c>
      <c r="S141" s="73" t="s">
        <v>765</v>
      </c>
      <c r="T141" s="73"/>
      <c r="U141" s="75" t="s">
        <v>880</v>
      </c>
      <c r="V141" s="75" t="s">
        <v>665</v>
      </c>
      <c r="W141" s="70"/>
      <c r="X141" s="70"/>
    </row>
    <row r="142" spans="1:24" s="76" customFormat="1" ht="115.2" x14ac:dyDescent="0.25">
      <c r="A142" s="70" t="s">
        <v>780</v>
      </c>
      <c r="B142" s="71" t="s">
        <v>114</v>
      </c>
      <c r="C142" s="70"/>
      <c r="D142" s="71" t="s">
        <v>759</v>
      </c>
      <c r="E142" s="71" t="s">
        <v>776</v>
      </c>
      <c r="F142" s="70" t="s">
        <v>128</v>
      </c>
      <c r="G142" s="70" t="s">
        <v>75</v>
      </c>
      <c r="H142" s="70" t="s">
        <v>9</v>
      </c>
      <c r="I142" s="70" t="s">
        <v>80</v>
      </c>
      <c r="J142" s="70" t="s">
        <v>781</v>
      </c>
      <c r="K142" s="70">
        <v>1</v>
      </c>
      <c r="L142" s="71" t="s">
        <v>782</v>
      </c>
      <c r="M142" s="70" t="s">
        <v>28</v>
      </c>
      <c r="N142" s="70"/>
      <c r="O142" s="70" t="s">
        <v>121</v>
      </c>
      <c r="P142" s="73" t="s">
        <v>783</v>
      </c>
      <c r="Q142" s="74" t="s">
        <v>784</v>
      </c>
      <c r="R142" s="74" t="s">
        <v>785</v>
      </c>
      <c r="S142" s="73" t="s">
        <v>765</v>
      </c>
      <c r="T142" s="73"/>
      <c r="U142" s="75" t="s">
        <v>880</v>
      </c>
      <c r="V142" s="75" t="s">
        <v>665</v>
      </c>
      <c r="W142" s="70"/>
      <c r="X142" s="70"/>
    </row>
    <row r="143" spans="1:24" s="76" customFormat="1" ht="158.4" x14ac:dyDescent="0.25">
      <c r="A143" s="70" t="s">
        <v>786</v>
      </c>
      <c r="B143" s="71" t="s">
        <v>114</v>
      </c>
      <c r="C143" s="70"/>
      <c r="D143" s="71" t="s">
        <v>759</v>
      </c>
      <c r="E143" s="71" t="s">
        <v>776</v>
      </c>
      <c r="F143" s="70" t="s">
        <v>118</v>
      </c>
      <c r="G143" s="70" t="s">
        <v>7</v>
      </c>
      <c r="H143" s="70" t="s">
        <v>9</v>
      </c>
      <c r="I143" s="70" t="s">
        <v>30</v>
      </c>
      <c r="J143" s="70" t="s">
        <v>787</v>
      </c>
      <c r="K143" s="70">
        <v>1</v>
      </c>
      <c r="L143" s="71" t="s">
        <v>788</v>
      </c>
      <c r="M143" s="70" t="s">
        <v>10</v>
      </c>
      <c r="N143" s="70"/>
      <c r="O143" s="70" t="s">
        <v>121</v>
      </c>
      <c r="P143" s="73" t="s">
        <v>789</v>
      </c>
      <c r="Q143" s="74" t="s">
        <v>790</v>
      </c>
      <c r="R143" s="74" t="s">
        <v>791</v>
      </c>
      <c r="S143" s="73" t="s">
        <v>765</v>
      </c>
      <c r="T143" s="73"/>
      <c r="U143" s="75" t="s">
        <v>880</v>
      </c>
      <c r="V143" s="75" t="s">
        <v>665</v>
      </c>
      <c r="W143" s="70"/>
      <c r="X143" s="70"/>
    </row>
    <row r="144" spans="1:24" s="76" customFormat="1" ht="187.2" x14ac:dyDescent="0.25">
      <c r="A144" s="70" t="s">
        <v>792</v>
      </c>
      <c r="B144" s="71" t="s">
        <v>114</v>
      </c>
      <c r="C144" s="70"/>
      <c r="D144" s="71" t="s">
        <v>759</v>
      </c>
      <c r="E144" s="71" t="s">
        <v>776</v>
      </c>
      <c r="F144" s="70" t="s">
        <v>118</v>
      </c>
      <c r="G144" s="70" t="s">
        <v>7</v>
      </c>
      <c r="H144" s="70" t="s">
        <v>9</v>
      </c>
      <c r="I144" s="70" t="s">
        <v>30</v>
      </c>
      <c r="J144" s="70" t="s">
        <v>793</v>
      </c>
      <c r="K144" s="70">
        <v>1</v>
      </c>
      <c r="L144" s="71" t="s">
        <v>777</v>
      </c>
      <c r="M144" s="70" t="s">
        <v>10</v>
      </c>
      <c r="N144" s="70"/>
      <c r="O144" s="70" t="s">
        <v>121</v>
      </c>
      <c r="P144" s="73" t="s">
        <v>794</v>
      </c>
      <c r="Q144" s="74" t="s">
        <v>795</v>
      </c>
      <c r="R144" s="74" t="s">
        <v>796</v>
      </c>
      <c r="S144" s="73" t="s">
        <v>765</v>
      </c>
      <c r="T144" s="73"/>
      <c r="U144" s="75" t="s">
        <v>880</v>
      </c>
      <c r="V144" s="75" t="s">
        <v>665</v>
      </c>
      <c r="W144" s="70"/>
      <c r="X144" s="70"/>
    </row>
    <row r="145" spans="1:24" s="76" customFormat="1" ht="57.6" x14ac:dyDescent="0.25">
      <c r="A145" s="70" t="s">
        <v>797</v>
      </c>
      <c r="B145" s="71" t="s">
        <v>114</v>
      </c>
      <c r="C145" s="70"/>
      <c r="D145" s="71" t="s">
        <v>759</v>
      </c>
      <c r="E145" s="71" t="s">
        <v>776</v>
      </c>
      <c r="F145" s="70" t="s">
        <v>118</v>
      </c>
      <c r="G145" s="70" t="s">
        <v>5</v>
      </c>
      <c r="H145" s="70" t="s">
        <v>9</v>
      </c>
      <c r="I145" s="70" t="s">
        <v>30</v>
      </c>
      <c r="J145" s="70" t="s">
        <v>798</v>
      </c>
      <c r="K145" s="70">
        <v>1</v>
      </c>
      <c r="L145" s="71" t="s">
        <v>799</v>
      </c>
      <c r="M145" s="70" t="s">
        <v>13</v>
      </c>
      <c r="N145" s="70"/>
      <c r="O145" s="70" t="s">
        <v>121</v>
      </c>
      <c r="P145" s="73" t="s">
        <v>800</v>
      </c>
      <c r="Q145" s="74" t="s">
        <v>801</v>
      </c>
      <c r="R145" s="74" t="s">
        <v>802</v>
      </c>
      <c r="S145" s="73" t="s">
        <v>765</v>
      </c>
      <c r="T145" s="73"/>
      <c r="U145" s="75" t="s">
        <v>880</v>
      </c>
      <c r="V145" s="75" t="s">
        <v>665</v>
      </c>
      <c r="W145" s="70"/>
      <c r="X145" s="70"/>
    </row>
    <row r="146" spans="1:24" s="76" customFormat="1" ht="376.2" customHeight="1" x14ac:dyDescent="0.25">
      <c r="A146" s="70" t="s">
        <v>803</v>
      </c>
      <c r="B146" s="71" t="s">
        <v>114</v>
      </c>
      <c r="C146" s="70"/>
      <c r="D146" s="71" t="s">
        <v>759</v>
      </c>
      <c r="E146" s="71" t="s">
        <v>776</v>
      </c>
      <c r="F146" s="70" t="s">
        <v>118</v>
      </c>
      <c r="G146" s="70" t="s">
        <v>5</v>
      </c>
      <c r="H146" s="70" t="s">
        <v>9</v>
      </c>
      <c r="I146" s="70" t="s">
        <v>30</v>
      </c>
      <c r="J146" s="70" t="s">
        <v>804</v>
      </c>
      <c r="K146" s="70">
        <v>1</v>
      </c>
      <c r="L146" s="71" t="s">
        <v>777</v>
      </c>
      <c r="M146" s="70" t="s">
        <v>10</v>
      </c>
      <c r="N146" s="70"/>
      <c r="O146" s="70" t="s">
        <v>121</v>
      </c>
      <c r="P146" s="79" t="s">
        <v>805</v>
      </c>
      <c r="Q146" s="74" t="s">
        <v>806</v>
      </c>
      <c r="R146" s="74" t="s">
        <v>807</v>
      </c>
      <c r="S146" s="73" t="s">
        <v>765</v>
      </c>
      <c r="T146" s="73" t="s">
        <v>808</v>
      </c>
      <c r="U146" s="75" t="s">
        <v>880</v>
      </c>
      <c r="V146" s="75" t="s">
        <v>665</v>
      </c>
      <c r="W146" s="70"/>
      <c r="X146" s="70"/>
    </row>
    <row r="147" spans="1:24" s="76" customFormat="1" ht="57.6" x14ac:dyDescent="0.25">
      <c r="A147" s="70" t="s">
        <v>809</v>
      </c>
      <c r="B147" s="71" t="s">
        <v>114</v>
      </c>
      <c r="C147" s="70"/>
      <c r="D147" s="71" t="s">
        <v>759</v>
      </c>
      <c r="E147" s="71" t="s">
        <v>776</v>
      </c>
      <c r="F147" s="70" t="s">
        <v>118</v>
      </c>
      <c r="G147" s="70" t="s">
        <v>5</v>
      </c>
      <c r="H147" s="70" t="s">
        <v>9</v>
      </c>
      <c r="I147" s="70" t="s">
        <v>30</v>
      </c>
      <c r="J147" s="70" t="s">
        <v>810</v>
      </c>
      <c r="K147" s="70">
        <v>1</v>
      </c>
      <c r="L147" s="71" t="s">
        <v>799</v>
      </c>
      <c r="M147" s="70" t="s">
        <v>12</v>
      </c>
      <c r="N147" s="70"/>
      <c r="O147" s="70" t="s">
        <v>121</v>
      </c>
      <c r="P147" s="73" t="s">
        <v>811</v>
      </c>
      <c r="Q147" s="74" t="s">
        <v>812</v>
      </c>
      <c r="R147" s="74" t="s">
        <v>813</v>
      </c>
      <c r="S147" s="73" t="s">
        <v>765</v>
      </c>
      <c r="T147" s="73"/>
      <c r="U147" s="75" t="s">
        <v>880</v>
      </c>
      <c r="V147" s="75" t="s">
        <v>665</v>
      </c>
      <c r="W147" s="70"/>
      <c r="X147" s="70"/>
    </row>
    <row r="148" spans="1:24" s="76" customFormat="1" ht="72" x14ac:dyDescent="0.25">
      <c r="A148" s="70" t="s">
        <v>814</v>
      </c>
      <c r="B148" s="71" t="s">
        <v>114</v>
      </c>
      <c r="C148" s="70"/>
      <c r="D148" s="71" t="s">
        <v>759</v>
      </c>
      <c r="E148" s="71" t="s">
        <v>776</v>
      </c>
      <c r="F148" s="70" t="s">
        <v>118</v>
      </c>
      <c r="G148" s="70" t="s">
        <v>5</v>
      </c>
      <c r="H148" s="70" t="s">
        <v>9</v>
      </c>
      <c r="I148" s="70" t="s">
        <v>30</v>
      </c>
      <c r="J148" s="70" t="s">
        <v>810</v>
      </c>
      <c r="K148" s="70">
        <v>1</v>
      </c>
      <c r="L148" s="71" t="s">
        <v>799</v>
      </c>
      <c r="M148" s="70" t="s">
        <v>28</v>
      </c>
      <c r="N148" s="70"/>
      <c r="O148" s="70" t="s">
        <v>121</v>
      </c>
      <c r="P148" s="73" t="s">
        <v>815</v>
      </c>
      <c r="Q148" s="74" t="s">
        <v>816</v>
      </c>
      <c r="R148" s="74" t="s">
        <v>817</v>
      </c>
      <c r="S148" s="73" t="s">
        <v>765</v>
      </c>
      <c r="T148" s="73"/>
      <c r="U148" s="75" t="s">
        <v>880</v>
      </c>
      <c r="V148" s="75" t="s">
        <v>665</v>
      </c>
      <c r="W148" s="70"/>
      <c r="X148" s="70"/>
    </row>
    <row r="149" spans="1:24" s="76" customFormat="1" ht="72" x14ac:dyDescent="0.25">
      <c r="A149" s="70" t="s">
        <v>818</v>
      </c>
      <c r="B149" s="71" t="s">
        <v>114</v>
      </c>
      <c r="C149" s="70"/>
      <c r="D149" s="71" t="s">
        <v>759</v>
      </c>
      <c r="E149" s="71" t="s">
        <v>776</v>
      </c>
      <c r="F149" s="70" t="s">
        <v>118</v>
      </c>
      <c r="G149" s="70" t="s">
        <v>5</v>
      </c>
      <c r="H149" s="70" t="s">
        <v>9</v>
      </c>
      <c r="I149" s="70" t="s">
        <v>30</v>
      </c>
      <c r="J149" s="70" t="s">
        <v>819</v>
      </c>
      <c r="K149" s="70">
        <v>1</v>
      </c>
      <c r="L149" s="71" t="s">
        <v>777</v>
      </c>
      <c r="M149" s="70" t="s">
        <v>10</v>
      </c>
      <c r="N149" s="70"/>
      <c r="O149" s="70" t="s">
        <v>121</v>
      </c>
      <c r="P149" s="73" t="s">
        <v>820</v>
      </c>
      <c r="Q149" s="74" t="s">
        <v>68</v>
      </c>
      <c r="R149" s="74" t="s">
        <v>821</v>
      </c>
      <c r="S149" s="73" t="s">
        <v>765</v>
      </c>
      <c r="T149" s="73"/>
      <c r="U149" s="75" t="s">
        <v>880</v>
      </c>
      <c r="V149" s="75" t="s">
        <v>665</v>
      </c>
      <c r="W149" s="70"/>
      <c r="X149" s="70"/>
    </row>
    <row r="150" spans="1:24" s="76" customFormat="1" ht="115.2" x14ac:dyDescent="0.25">
      <c r="A150" s="70" t="s">
        <v>822</v>
      </c>
      <c r="B150" s="71" t="s">
        <v>114</v>
      </c>
      <c r="C150" s="70"/>
      <c r="D150" s="71" t="s">
        <v>759</v>
      </c>
      <c r="E150" s="71" t="s">
        <v>776</v>
      </c>
      <c r="F150" s="70" t="s">
        <v>118</v>
      </c>
      <c r="G150" s="70" t="s">
        <v>5</v>
      </c>
      <c r="H150" s="70" t="s">
        <v>9</v>
      </c>
      <c r="I150" s="70" t="s">
        <v>30</v>
      </c>
      <c r="J150" s="70" t="s">
        <v>823</v>
      </c>
      <c r="K150" s="70">
        <v>1</v>
      </c>
      <c r="L150" s="71" t="s">
        <v>824</v>
      </c>
      <c r="M150" s="70" t="s">
        <v>10</v>
      </c>
      <c r="N150" s="70"/>
      <c r="O150" s="70" t="s">
        <v>121</v>
      </c>
      <c r="P150" s="73" t="s">
        <v>825</v>
      </c>
      <c r="Q150" s="74" t="s">
        <v>826</v>
      </c>
      <c r="R150" s="74" t="s">
        <v>827</v>
      </c>
      <c r="S150" s="73" t="s">
        <v>765</v>
      </c>
      <c r="T150" s="73"/>
      <c r="U150" s="75" t="s">
        <v>880</v>
      </c>
      <c r="V150" s="75" t="s">
        <v>665</v>
      </c>
      <c r="W150" s="70"/>
      <c r="X150" s="70"/>
    </row>
    <row r="151" spans="1:24" s="76" customFormat="1" ht="86.4" x14ac:dyDescent="0.25">
      <c r="A151" s="70" t="s">
        <v>828</v>
      </c>
      <c r="B151" s="71" t="s">
        <v>829</v>
      </c>
      <c r="C151" s="72" t="s">
        <v>830</v>
      </c>
      <c r="D151" s="71" t="s">
        <v>48</v>
      </c>
      <c r="E151" s="71" t="s">
        <v>48</v>
      </c>
      <c r="F151" s="70" t="s">
        <v>128</v>
      </c>
      <c r="G151" s="70" t="s">
        <v>75</v>
      </c>
      <c r="H151" s="70" t="s">
        <v>76</v>
      </c>
      <c r="I151" s="70" t="s">
        <v>77</v>
      </c>
      <c r="J151" s="70" t="s">
        <v>831</v>
      </c>
      <c r="K151" s="70">
        <v>1</v>
      </c>
      <c r="L151" s="71" t="s">
        <v>832</v>
      </c>
      <c r="M151" s="70" t="s">
        <v>10</v>
      </c>
      <c r="N151" s="70"/>
      <c r="O151" s="70" t="s">
        <v>121</v>
      </c>
      <c r="P151" s="73" t="s">
        <v>833</v>
      </c>
      <c r="Q151" s="74" t="s">
        <v>83</v>
      </c>
      <c r="R151" s="74" t="s">
        <v>834</v>
      </c>
      <c r="S151" s="73"/>
      <c r="T151" s="73"/>
      <c r="U151" s="75"/>
      <c r="V151" s="75" t="s">
        <v>665</v>
      </c>
      <c r="W151" s="70"/>
      <c r="X151" s="70"/>
    </row>
    <row r="152" spans="1:24" s="76" customFormat="1" ht="72" x14ac:dyDescent="0.25">
      <c r="A152" s="70" t="s">
        <v>835</v>
      </c>
      <c r="B152" s="71" t="s">
        <v>829</v>
      </c>
      <c r="C152" s="72" t="s">
        <v>830</v>
      </c>
      <c r="D152" s="71" t="s">
        <v>48</v>
      </c>
      <c r="E152" s="71" t="s">
        <v>836</v>
      </c>
      <c r="F152" s="70" t="s">
        <v>118</v>
      </c>
      <c r="G152" s="70" t="s">
        <v>7</v>
      </c>
      <c r="H152" s="70" t="s">
        <v>9</v>
      </c>
      <c r="I152" s="70" t="s">
        <v>30</v>
      </c>
      <c r="J152" s="70" t="s">
        <v>837</v>
      </c>
      <c r="K152" s="70">
        <v>1</v>
      </c>
      <c r="L152" s="71" t="s">
        <v>324</v>
      </c>
      <c r="M152" s="70" t="s">
        <v>10</v>
      </c>
      <c r="N152" s="70"/>
      <c r="O152" s="70" t="s">
        <v>121</v>
      </c>
      <c r="P152" s="73" t="s">
        <v>838</v>
      </c>
      <c r="Q152" s="74" t="s">
        <v>839</v>
      </c>
      <c r="R152" s="74" t="s">
        <v>840</v>
      </c>
      <c r="S152" s="73"/>
      <c r="T152" s="73"/>
      <c r="U152" s="75"/>
      <c r="V152" s="75" t="s">
        <v>665</v>
      </c>
      <c r="W152" s="70"/>
      <c r="X152" s="70"/>
    </row>
    <row r="153" spans="1:24" s="76" customFormat="1" ht="72" x14ac:dyDescent="0.25">
      <c r="A153" s="70" t="s">
        <v>841</v>
      </c>
      <c r="B153" s="71" t="s">
        <v>829</v>
      </c>
      <c r="C153" s="72" t="s">
        <v>830</v>
      </c>
      <c r="D153" s="71" t="s">
        <v>48</v>
      </c>
      <c r="E153" s="71" t="s">
        <v>836</v>
      </c>
      <c r="F153" s="70" t="s">
        <v>118</v>
      </c>
      <c r="G153" s="70" t="s">
        <v>7</v>
      </c>
      <c r="H153" s="70" t="s">
        <v>9</v>
      </c>
      <c r="I153" s="70" t="s">
        <v>30</v>
      </c>
      <c r="J153" s="70" t="s">
        <v>837</v>
      </c>
      <c r="K153" s="70">
        <v>1</v>
      </c>
      <c r="L153" s="71" t="s">
        <v>324</v>
      </c>
      <c r="M153" s="70" t="s">
        <v>10</v>
      </c>
      <c r="N153" s="70"/>
      <c r="O153" s="70" t="s">
        <v>121</v>
      </c>
      <c r="P153" s="73" t="s">
        <v>842</v>
      </c>
      <c r="Q153" s="74" t="s">
        <v>843</v>
      </c>
      <c r="R153" s="74" t="s">
        <v>844</v>
      </c>
      <c r="S153" s="73"/>
      <c r="T153" s="73"/>
      <c r="U153" s="75"/>
      <c r="V153" s="75" t="s">
        <v>665</v>
      </c>
      <c r="W153" s="70"/>
      <c r="X153" s="70"/>
    </row>
    <row r="154" spans="1:24" s="76" customFormat="1" ht="201.6" x14ac:dyDescent="0.25">
      <c r="A154" s="70" t="s">
        <v>845</v>
      </c>
      <c r="B154" s="71" t="s">
        <v>846</v>
      </c>
      <c r="C154" s="72" t="s">
        <v>847</v>
      </c>
      <c r="D154" s="71" t="s">
        <v>848</v>
      </c>
      <c r="E154" s="71" t="s">
        <v>48</v>
      </c>
      <c r="F154" s="70" t="s">
        <v>118</v>
      </c>
      <c r="G154" s="70" t="s">
        <v>7</v>
      </c>
      <c r="H154" s="70" t="s">
        <v>9</v>
      </c>
      <c r="I154" s="70" t="s">
        <v>30</v>
      </c>
      <c r="J154" s="70" t="s">
        <v>849</v>
      </c>
      <c r="K154" s="70">
        <v>1</v>
      </c>
      <c r="L154" s="71" t="s">
        <v>542</v>
      </c>
      <c r="M154" s="70" t="s">
        <v>10</v>
      </c>
      <c r="N154" s="70"/>
      <c r="O154" s="70" t="s">
        <v>121</v>
      </c>
      <c r="P154" s="73" t="s">
        <v>850</v>
      </c>
      <c r="Q154" s="74" t="s">
        <v>851</v>
      </c>
      <c r="R154" s="74" t="s">
        <v>852</v>
      </c>
      <c r="S154" s="73"/>
      <c r="T154" s="73"/>
      <c r="U154" s="75"/>
      <c r="V154" s="75" t="s">
        <v>665</v>
      </c>
      <c r="W154" s="70"/>
      <c r="X154" s="70"/>
    </row>
    <row r="155" spans="1:24" s="76" customFormat="1" ht="187.2" x14ac:dyDescent="0.25">
      <c r="A155" s="70" t="s">
        <v>853</v>
      </c>
      <c r="B155" s="71" t="s">
        <v>846</v>
      </c>
      <c r="C155" s="72" t="s">
        <v>847</v>
      </c>
      <c r="D155" s="71" t="s">
        <v>854</v>
      </c>
      <c r="E155" s="71" t="s">
        <v>48</v>
      </c>
      <c r="F155" s="70" t="s">
        <v>118</v>
      </c>
      <c r="G155" s="70" t="s">
        <v>7</v>
      </c>
      <c r="H155" s="70" t="s">
        <v>9</v>
      </c>
      <c r="I155" s="70" t="s">
        <v>30</v>
      </c>
      <c r="J155" s="70" t="s">
        <v>849</v>
      </c>
      <c r="K155" s="70">
        <v>1</v>
      </c>
      <c r="L155" s="71" t="s">
        <v>542</v>
      </c>
      <c r="M155" s="70" t="s">
        <v>10</v>
      </c>
      <c r="N155" s="70"/>
      <c r="O155" s="70" t="s">
        <v>121</v>
      </c>
      <c r="P155" s="73" t="s">
        <v>850</v>
      </c>
      <c r="Q155" s="74" t="s">
        <v>851</v>
      </c>
      <c r="R155" s="74" t="s">
        <v>855</v>
      </c>
      <c r="S155" s="73"/>
      <c r="T155" s="73"/>
      <c r="U155" s="75"/>
      <c r="V155" s="75" t="s">
        <v>665</v>
      </c>
      <c r="W155" s="70"/>
      <c r="X155" s="70"/>
    </row>
    <row r="156" spans="1:24" s="76" customFormat="1" ht="201.6" x14ac:dyDescent="0.25">
      <c r="A156" s="70" t="s">
        <v>856</v>
      </c>
      <c r="B156" s="71" t="s">
        <v>846</v>
      </c>
      <c r="C156" s="72" t="s">
        <v>847</v>
      </c>
      <c r="D156" s="71" t="s">
        <v>854</v>
      </c>
      <c r="E156" s="71" t="s">
        <v>48</v>
      </c>
      <c r="F156" s="70" t="s">
        <v>118</v>
      </c>
      <c r="G156" s="70" t="s">
        <v>7</v>
      </c>
      <c r="H156" s="70" t="s">
        <v>9</v>
      </c>
      <c r="I156" s="70" t="s">
        <v>30</v>
      </c>
      <c r="J156" s="70" t="s">
        <v>849</v>
      </c>
      <c r="K156" s="70">
        <v>1</v>
      </c>
      <c r="L156" s="71" t="s">
        <v>542</v>
      </c>
      <c r="M156" s="70" t="s">
        <v>10</v>
      </c>
      <c r="N156" s="70"/>
      <c r="O156" s="70" t="s">
        <v>121</v>
      </c>
      <c r="P156" s="73" t="s">
        <v>850</v>
      </c>
      <c r="Q156" s="74" t="s">
        <v>857</v>
      </c>
      <c r="R156" s="74" t="s">
        <v>858</v>
      </c>
      <c r="S156" s="73"/>
      <c r="T156" s="73"/>
      <c r="U156" s="75"/>
      <c r="V156" s="75" t="s">
        <v>665</v>
      </c>
      <c r="W156" s="70"/>
      <c r="X156" s="70"/>
    </row>
    <row r="157" spans="1:24" s="76" customFormat="1" ht="216" x14ac:dyDescent="0.25">
      <c r="A157" s="70" t="s">
        <v>859</v>
      </c>
      <c r="B157" s="71" t="s">
        <v>846</v>
      </c>
      <c r="C157" s="72" t="s">
        <v>847</v>
      </c>
      <c r="D157" s="71" t="s">
        <v>854</v>
      </c>
      <c r="E157" s="71" t="s">
        <v>48</v>
      </c>
      <c r="F157" s="70" t="s">
        <v>118</v>
      </c>
      <c r="G157" s="70" t="s">
        <v>7</v>
      </c>
      <c r="H157" s="70" t="s">
        <v>9</v>
      </c>
      <c r="I157" s="70" t="s">
        <v>30</v>
      </c>
      <c r="J157" s="70" t="s">
        <v>849</v>
      </c>
      <c r="K157" s="70">
        <v>1</v>
      </c>
      <c r="L157" s="71" t="s">
        <v>542</v>
      </c>
      <c r="M157" s="70" t="s">
        <v>10</v>
      </c>
      <c r="N157" s="70"/>
      <c r="O157" s="70" t="s">
        <v>121</v>
      </c>
      <c r="P157" s="74" t="s">
        <v>860</v>
      </c>
      <c r="Q157" s="74" t="s">
        <v>861</v>
      </c>
      <c r="R157" s="80" t="s">
        <v>862</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57"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2023-02-28T08:25:18Z</dcterms:modified>
</cp:coreProperties>
</file>